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List1" sheetId="1" r:id="rId1"/>
  </sheets>
  <definedNames>
    <definedName name="_xlnm.Print_Area" localSheetId="0">'List1'!$B$1:$O$795</definedName>
  </definedNames>
  <calcPr fullCalcOnLoad="1"/>
</workbook>
</file>

<file path=xl/sharedStrings.xml><?xml version="1.0" encoding="utf-8"?>
<sst xmlns="http://schemas.openxmlformats.org/spreadsheetml/2006/main" count="843" uniqueCount="226">
  <si>
    <t>Hl. m. Praha</t>
  </si>
  <si>
    <t>Středočeský kraj</t>
  </si>
  <si>
    <t>Jihočeský kraj</t>
  </si>
  <si>
    <t>Karlovarský kraj</t>
  </si>
  <si>
    <t>Plzeňský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</si>
  <si>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</si>
  <si>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</si>
  <si>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</si>
  <si>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</si>
  <si>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</si>
  <si>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</si>
  <si>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Zlínský kraj</t>
  </si>
  <si>
    <t>Moravskoslezský kraj</t>
  </si>
  <si>
    <t>Olomoucký kraj</t>
  </si>
  <si>
    <t>NEMOVITOSTI</t>
  </si>
  <si>
    <t>S T A V B Y</t>
  </si>
  <si>
    <t>Výroba</t>
  </si>
  <si>
    <t>Obchod</t>
  </si>
  <si>
    <t>Doprava a spoje</t>
  </si>
  <si>
    <t>Školy a kultura</t>
  </si>
  <si>
    <t>Zdravotnictví</t>
  </si>
  <si>
    <t>Zemědělství</t>
  </si>
  <si>
    <t>Bytové domy</t>
  </si>
  <si>
    <t>Sklady</t>
  </si>
  <si>
    <t>Inženýrské stavby</t>
  </si>
  <si>
    <t>Garáže</t>
  </si>
  <si>
    <t>Rodinné domy</t>
  </si>
  <si>
    <t>Chaty</t>
  </si>
  <si>
    <t>Byty</t>
  </si>
  <si>
    <t>Obec</t>
  </si>
  <si>
    <t>( počet obyvatel )</t>
  </si>
  <si>
    <t>ve vyjmenovaných</t>
  </si>
  <si>
    <t>městech oblast</t>
  </si>
  <si>
    <t>katastrálních</t>
  </si>
  <si>
    <t>území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</si>
  <si>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</si>
  <si>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</si>
  <si>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</si>
  <si>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</si>
  <si>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</si>
  <si>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</si>
  <si>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</si>
  <si>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</si>
  <si>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</si>
  <si>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</si>
  <si>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</si>
  <si>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</si>
  <si>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</si>
  <si>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</si>
  <si>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</si>
  <si>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</si>
  <si>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</si>
  <si>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</si>
  <si>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</si>
  <si>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</si>
  <si>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</si>
  <si>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</si>
  <si>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PRAHA 23</t>
  </si>
  <si>
    <t>PRAHA 24</t>
  </si>
  <si>
    <t>PRAHA 25</t>
  </si>
  <si>
    <t>PRAHA 26</t>
  </si>
  <si>
    <t>PRAHA 27</t>
  </si>
  <si>
    <t>PRAHA 28</t>
  </si>
  <si>
    <t>BENEŠOV</t>
  </si>
  <si>
    <t>5 - 15 tis. obyvatel</t>
  </si>
  <si>
    <t>2 - 5 tis. obyvatel</t>
  </si>
  <si>
    <t>1 - 2 tis. obyvatel</t>
  </si>
  <si>
    <t>do 1 tis. obyvatel</t>
  </si>
  <si>
    <t>BEROUN</t>
  </si>
  <si>
    <t>KLADNO 1</t>
  </si>
  <si>
    <t>KLADNO 2</t>
  </si>
  <si>
    <t>KLADNO 3</t>
  </si>
  <si>
    <t>15 - 25 tis. obyvatel</t>
  </si>
  <si>
    <t>KOLÍN</t>
  </si>
  <si>
    <t>KUTNÁ HORA</t>
  </si>
  <si>
    <t>MĚLNÍK</t>
  </si>
  <si>
    <t>MLADÁ BOLESLAV</t>
  </si>
  <si>
    <t>NYMBURK</t>
  </si>
  <si>
    <t>PODĚBRADY 1</t>
  </si>
  <si>
    <t>PODĚBRADY 2</t>
  </si>
  <si>
    <t>Praha-východ</t>
  </si>
  <si>
    <t>Praha-západ</t>
  </si>
  <si>
    <t>PŘÍBRAM</t>
  </si>
  <si>
    <t>RAKOVNÍK</t>
  </si>
  <si>
    <t>ČESKÉ BUDĚJOVICE 1</t>
  </si>
  <si>
    <t>ČESKÉ BUDĚJOVICE 2</t>
  </si>
  <si>
    <t>ČESKÉ BUDĚJOVICE 3</t>
  </si>
  <si>
    <t>ČESKÉ BUDĚJOVICE 4</t>
  </si>
  <si>
    <t>ČESKÝ KRUMLOV</t>
  </si>
  <si>
    <t>JINDŘICHŮV HRADEC</t>
  </si>
  <si>
    <t>PÍSEK</t>
  </si>
  <si>
    <t>PRACHATICE</t>
  </si>
  <si>
    <t>STRAKONICE</t>
  </si>
  <si>
    <t>TÁBOR</t>
  </si>
  <si>
    <t>CHEB</t>
  </si>
  <si>
    <t>FRANTIŠKOVY LÁZNĚ 1</t>
  </si>
  <si>
    <t>FRANTIŠKOVY LÁZNĚ 2</t>
  </si>
  <si>
    <t>MARIÁNSKÉ LÁZNĚ 1</t>
  </si>
  <si>
    <t>MARIÁNSKÉ LÁZNĚ 2</t>
  </si>
  <si>
    <t>MARIÁNSKÉ LÁZNĚ 3</t>
  </si>
  <si>
    <t>KARLOVY VARY 1</t>
  </si>
  <si>
    <t>KARLOVY VARY 2</t>
  </si>
  <si>
    <t>KARLOVY VARY 3</t>
  </si>
  <si>
    <t>KARLOVY VARY 4</t>
  </si>
  <si>
    <t>JÁCHYMOV 1</t>
  </si>
  <si>
    <t>JÁCHYMOV 2</t>
  </si>
  <si>
    <t>SOKOLOV</t>
  </si>
  <si>
    <t>DOMAŽLICE</t>
  </si>
  <si>
    <t>KLATOVY</t>
  </si>
  <si>
    <t>PLZEŇ 1</t>
  </si>
  <si>
    <t>PLZEŇ 2</t>
  </si>
  <si>
    <t>PLZEŇ 3</t>
  </si>
  <si>
    <t>Plzeň-jih</t>
  </si>
  <si>
    <t>Plzeň-sever</t>
  </si>
  <si>
    <t>ROKYCANY</t>
  </si>
  <si>
    <t>TACHOV</t>
  </si>
  <si>
    <t>DĚČÍN</t>
  </si>
  <si>
    <t>CHOMUTOV</t>
  </si>
  <si>
    <t>LITOMĚŘICE</t>
  </si>
  <si>
    <t>LOUNY</t>
  </si>
  <si>
    <t>MOST 1</t>
  </si>
  <si>
    <t>MOST 2</t>
  </si>
  <si>
    <t>MOST 3</t>
  </si>
  <si>
    <t>nad 25 tis. obyvatel</t>
  </si>
  <si>
    <t>TEPLICE</t>
  </si>
  <si>
    <t>ÚSTÍ NAD LABEM 1</t>
  </si>
  <si>
    <t>ÚSTÍ NAD LABEM 2</t>
  </si>
  <si>
    <t>ÚSTÍ NAD LABEM 3</t>
  </si>
  <si>
    <t>ÚSTÍ NAD LABEM 4</t>
  </si>
  <si>
    <t>ÚSTÍ NAD LABEM 5</t>
  </si>
  <si>
    <t>ÚSTÍ NAD LABEM 6</t>
  </si>
  <si>
    <t>ČESKÁ LÍPA</t>
  </si>
  <si>
    <t>JABLONEC NAD NISOU</t>
  </si>
  <si>
    <t>LIBEREC 1</t>
  </si>
  <si>
    <t>LIBEREC 2</t>
  </si>
  <si>
    <t>LIBEREC 3</t>
  </si>
  <si>
    <t>LIBEREC 4</t>
  </si>
  <si>
    <t>LIBEREC 5</t>
  </si>
  <si>
    <t>SEMILY</t>
  </si>
  <si>
    <t>HRADEC KRÁLOVÉ 1</t>
  </si>
  <si>
    <t>HRADEC KRÁLOVÉ 2</t>
  </si>
  <si>
    <t>HRADEC KRÁLOVÉ 3</t>
  </si>
  <si>
    <t>HRADEC KRÁLOVÉ 4</t>
  </si>
  <si>
    <t>HRADEC KRÁLOVÉ 5</t>
  </si>
  <si>
    <t>JIČÍN</t>
  </si>
  <si>
    <t>NÁCHOD</t>
  </si>
  <si>
    <t>RYCHNOV NAD KNĚŽNOU</t>
  </si>
  <si>
    <t>TRUTNOV</t>
  </si>
  <si>
    <t>PARDUBICE 1</t>
  </si>
  <si>
    <t>PARDUBICE 2</t>
  </si>
  <si>
    <t>PARDUBICE 3</t>
  </si>
  <si>
    <t>PARDUBICE 4</t>
  </si>
  <si>
    <t>PARDUBICE 5</t>
  </si>
  <si>
    <t>PARDUBICE 6</t>
  </si>
  <si>
    <t>CHRUDIM</t>
  </si>
  <si>
    <t>SVITAVY</t>
  </si>
  <si>
    <t>ÚSTÍ NAD ORLICÍ</t>
  </si>
  <si>
    <t>HAVLÍČKŮV BROD</t>
  </si>
  <si>
    <t>JIHLAVA 1</t>
  </si>
  <si>
    <t>JIHLAVA 2</t>
  </si>
  <si>
    <t>JIHLAVA 3</t>
  </si>
  <si>
    <t>PELHŘIMOV</t>
  </si>
  <si>
    <t>TŘEBÍČ</t>
  </si>
  <si>
    <t>ŽĎÁR NAD SÁZAVOU</t>
  </si>
  <si>
    <t>BLANSKO</t>
  </si>
  <si>
    <t>BRNO 1</t>
  </si>
  <si>
    <t>BRNO 2</t>
  </si>
  <si>
    <t>BRNO 3</t>
  </si>
  <si>
    <t>BRNO 4</t>
  </si>
  <si>
    <t>BRNO 5</t>
  </si>
  <si>
    <t>BRNO 6</t>
  </si>
  <si>
    <t>BRNO 7</t>
  </si>
  <si>
    <t>BRNO 8</t>
  </si>
  <si>
    <t>BRNO 9</t>
  </si>
  <si>
    <t>BRNO 10</t>
  </si>
  <si>
    <t>BRNO 11</t>
  </si>
  <si>
    <t>BRNO 12</t>
  </si>
  <si>
    <t>Brno-venkov</t>
  </si>
  <si>
    <t>BŘECLAV</t>
  </si>
  <si>
    <t>HODONÍN</t>
  </si>
  <si>
    <t>VYŠKOV</t>
  </si>
  <si>
    <t>ZNOJMO</t>
  </si>
  <si>
    <t>KROMĚŘÍŽ</t>
  </si>
  <si>
    <t>UHERSKÉ HRADIŠTĚ</t>
  </si>
  <si>
    <t>VSETÍN</t>
  </si>
  <si>
    <t>ZLÍN 1</t>
  </si>
  <si>
    <t>ZLÍN 2</t>
  </si>
  <si>
    <t>ZLÍN 3</t>
  </si>
  <si>
    <t>LUHAČOVICE 1</t>
  </si>
  <si>
    <t>LUHAČOVICE 2</t>
  </si>
  <si>
    <t>BRUNTÁL</t>
  </si>
  <si>
    <t>FRÝDEK-MÍSTEK</t>
  </si>
  <si>
    <t>KARVINÁ</t>
  </si>
  <si>
    <t>HAVÍŘOV 1</t>
  </si>
  <si>
    <t>HAVÍŘOV 2</t>
  </si>
  <si>
    <t>HAVÍŘOV 3</t>
  </si>
  <si>
    <t>NOVÝ JIČÍN</t>
  </si>
  <si>
    <t>OPAVA 1</t>
  </si>
  <si>
    <t>OPAVA 2</t>
  </si>
  <si>
    <t>OPAVA 3</t>
  </si>
  <si>
    <t>OPAVA 4</t>
  </si>
  <si>
    <t>OSTRAVA 1</t>
  </si>
  <si>
    <t>OSTRAVA 2</t>
  </si>
  <si>
    <t>OSTRAVA 3</t>
  </si>
  <si>
    <t>OSTRAVA 4</t>
  </si>
  <si>
    <t>OSTRAVA 5</t>
  </si>
  <si>
    <t>OSTRAVA 6</t>
  </si>
  <si>
    <t>OSTRAVA 7</t>
  </si>
  <si>
    <t>OSTRAVA 8</t>
  </si>
  <si>
    <t>OSTRAVA 9</t>
  </si>
  <si>
    <t>OSTRAVA 10</t>
  </si>
  <si>
    <t>OSTRAVA 11</t>
  </si>
  <si>
    <t>OSTRAVA 12</t>
  </si>
  <si>
    <t>OLOMOUC 1</t>
  </si>
  <si>
    <t>OLOMOUC 2</t>
  </si>
  <si>
    <t>OLOMOUC 3</t>
  </si>
  <si>
    <t>OLOMOUC 4</t>
  </si>
  <si>
    <t>JESENÍK</t>
  </si>
  <si>
    <t>PROSTĚJOV</t>
  </si>
  <si>
    <t>PŘEROV 1</t>
  </si>
  <si>
    <t>PŘEROV 2</t>
  </si>
  <si>
    <t>PŘEROV 3</t>
  </si>
  <si>
    <t>PŘEROV 4</t>
  </si>
  <si>
    <t>PŘEROV 5</t>
  </si>
  <si>
    <t>ŠUMPERK</t>
  </si>
  <si>
    <r>
      <t xml:space="preserve">Koeficienty prodejnosti  Kp </t>
    </r>
    <r>
      <rPr>
        <b/>
        <vertAlign val="superscript"/>
        <sz val="12"/>
        <color indexed="8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</si>
</sst>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;[Blue]\ \-#,##0.000* ;[Red]0.000"/>
    <numFmt numFmtId="166" formatCode="#,##0.000;[Blue]\ \-#,##0.000\*\ ;[Red]0.000"/>
  </numFmts>
  <fonts count="10">
    <font>
      <sz val="10"/>
      <name val="Arial CE"/>
      <family val="0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vertAlign val="superscript"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1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8" fillId="2" borderId="17" xfId="0" applyNumberFormat="1" applyFont="1" applyFill="1" applyBorder="1" applyAlignment="1">
      <alignment/>
    </xf>
    <xf numFmtId="165" fontId="8" fillId="2" borderId="18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2" borderId="9" xfId="0" applyNumberFormat="1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6" fillId="0" borderId="19" xfId="0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166" fontId="8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166" fontId="8" fillId="0" borderId="25" xfId="0" applyNumberFormat="1" applyFont="1" applyBorder="1" applyAlignment="1">
      <alignment/>
    </xf>
    <xf numFmtId="166" fontId="8" fillId="0" borderId="26" xfId="0" applyNumberFormat="1" applyFont="1" applyBorder="1" applyAlignment="1">
      <alignment/>
    </xf>
    <xf numFmtId="0" fontId="9" fillId="0" borderId="8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9" fillId="0" borderId="19" xfId="0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27" xfId="0" applyNumberFormat="1" applyFont="1" applyBorder="1" applyAlignment="1">
      <alignment/>
    </xf>
    <xf numFmtId="166" fontId="8" fillId="0" borderId="2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166" fontId="8" fillId="0" borderId="18" xfId="0" applyNumberFormat="1" applyFont="1" applyBorder="1" applyAlignment="1">
      <alignment/>
    </xf>
    <xf numFmtId="0" fontId="6" fillId="2" borderId="24" xfId="0" applyFont="1" applyFill="1" applyBorder="1" applyAlignment="1">
      <alignment/>
    </xf>
    <xf numFmtId="166" fontId="8" fillId="0" borderId="29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2" borderId="16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6" xfId="0" applyFont="1" applyBorder="1" applyAlignment="1">
      <alignment/>
    </xf>
    <xf numFmtId="0" fontId="9" fillId="2" borderId="0" xfId="0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2" borderId="23" xfId="0" applyFont="1" applyFill="1" applyBorder="1" applyAlignment="1">
      <alignment/>
    </xf>
    <xf numFmtId="166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9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7"/>
  <sheetViews>
    <sheetView tabSelected="1" workbookViewId="0" topLeftCell="A1">
      <selection activeCell="R792" sqref="R792"/>
    </sheetView>
  </sheetViews>
  <sheetFormatPr defaultColWidth="9.00390625" defaultRowHeight="12.75"/>
  <cols>
    <col min="2" max="2" width="19.125" style="0" customWidth="1"/>
    <col min="3" max="15" width="5.375" style="0" customWidth="1"/>
  </cols>
  <sheetData>
    <row r="1" spans="1:16" ht="18.75">
      <c r="A1" s="1"/>
      <c r="B1" s="2" t="s">
        <v>225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"/>
      <c r="B3" s="3" t="s">
        <v>14</v>
      </c>
      <c r="C3" s="4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</row>
    <row r="4" spans="1:16" ht="12.75" customHeight="1">
      <c r="A4" s="1"/>
      <c r="B4" s="6"/>
      <c r="C4" s="7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9" t="s">
        <v>28</v>
      </c>
      <c r="P4" s="1"/>
    </row>
    <row r="5" spans="1:16" ht="12.75">
      <c r="A5" s="1"/>
      <c r="B5" s="10" t="s">
        <v>29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"/>
    </row>
    <row r="6" spans="1:16" ht="12.75">
      <c r="A6" s="1"/>
      <c r="B6" s="10" t="s">
        <v>30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"/>
    </row>
    <row r="7" spans="1:16" ht="12.75">
      <c r="A7" s="1"/>
      <c r="B7" s="14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"/>
    </row>
    <row r="8" spans="1:16" ht="12.75">
      <c r="A8" s="1"/>
      <c r="B8" s="15" t="s">
        <v>31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"/>
    </row>
    <row r="9" spans="1:16" ht="12.75">
      <c r="A9" s="1"/>
      <c r="B9" s="15" t="s">
        <v>32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"/>
    </row>
    <row r="10" spans="1:16" ht="12.75">
      <c r="A10" s="1"/>
      <c r="B10" s="15" t="s">
        <v>33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"/>
    </row>
    <row r="11" spans="1:16" ht="12.75">
      <c r="A11" s="1"/>
      <c r="B11" s="15" t="s">
        <v>34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"/>
    </row>
    <row r="12" spans="1:16" ht="8.25" customHeight="1">
      <c r="A12" s="1"/>
      <c r="B12" s="14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"/>
    </row>
    <row r="13" spans="1:16" ht="13.5" thickBot="1">
      <c r="A13" s="1"/>
      <c r="B13" s="19">
        <f>0</f>
        <v>0</v>
      </c>
      <c r="C13" s="20">
        <f>1</f>
        <v>1</v>
      </c>
      <c r="D13" s="20">
        <f>2</f>
        <v>2</v>
      </c>
      <c r="E13" s="20">
        <f>3</f>
        <v>3</v>
      </c>
      <c r="F13" s="20">
        <f>4</f>
        <v>4</v>
      </c>
      <c r="G13" s="20">
        <f>5</f>
        <v>5</v>
      </c>
      <c r="H13" s="20">
        <f>6</f>
        <v>6</v>
      </c>
      <c r="I13" s="20">
        <f>7</f>
        <v>7</v>
      </c>
      <c r="J13" s="20">
        <f>8</f>
        <v>8</v>
      </c>
      <c r="K13" s="20">
        <f>9</f>
        <v>9</v>
      </c>
      <c r="L13" s="20">
        <f>10</f>
        <v>10</v>
      </c>
      <c r="M13" s="20">
        <f>11</f>
        <v>11</v>
      </c>
      <c r="N13" s="20">
        <f>12</f>
        <v>12</v>
      </c>
      <c r="O13" s="21">
        <f>13</f>
        <v>13</v>
      </c>
      <c r="P13" s="1"/>
    </row>
    <row r="14" spans="1:16" ht="13.5" thickBot="1">
      <c r="A14" s="1"/>
      <c r="B14" s="22" t="s"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</row>
    <row r="15" spans="1:16" ht="12.75">
      <c r="A15" s="1"/>
      <c r="B15" s="24" t="s">
        <v>35</v>
      </c>
      <c r="C15" s="25">
        <v>1.181</v>
      </c>
      <c r="D15" s="26">
        <v>2.424</v>
      </c>
      <c r="E15" s="26">
        <v>1.54</v>
      </c>
      <c r="F15" s="26">
        <v>1.561</v>
      </c>
      <c r="G15" s="26">
        <v>1.653</v>
      </c>
      <c r="H15" s="26">
        <v>0.244</v>
      </c>
      <c r="I15" s="26">
        <v>1.865</v>
      </c>
      <c r="J15" s="26">
        <v>2.362</v>
      </c>
      <c r="K15" s="26">
        <v>0.552</v>
      </c>
      <c r="L15" s="26">
        <v>2.114</v>
      </c>
      <c r="M15" s="26">
        <v>2.875</v>
      </c>
      <c r="N15" s="26">
        <v>1</v>
      </c>
      <c r="O15" s="27">
        <v>2.254</v>
      </c>
      <c r="P15" s="1"/>
    </row>
    <row r="16" spans="1:16" ht="12.75">
      <c r="A16" s="1"/>
      <c r="B16" s="28" t="s">
        <v>36</v>
      </c>
      <c r="C16" s="29">
        <v>1.3780000000000001</v>
      </c>
      <c r="D16" s="30">
        <v>1.496</v>
      </c>
      <c r="E16" s="30">
        <v>1.594</v>
      </c>
      <c r="F16" s="30">
        <v>1.586</v>
      </c>
      <c r="G16" s="30">
        <v>1.885</v>
      </c>
      <c r="H16" s="30">
        <v>0.244</v>
      </c>
      <c r="I16" s="30">
        <v>2.2070000000000003</v>
      </c>
      <c r="J16" s="30">
        <v>1.2610000000000001</v>
      </c>
      <c r="K16" s="30">
        <v>0.28800000000000003</v>
      </c>
      <c r="L16" s="30">
        <v>1.268</v>
      </c>
      <c r="M16" s="30">
        <v>1.4820000000000002</v>
      </c>
      <c r="N16" s="30">
        <v>1</v>
      </c>
      <c r="O16" s="31">
        <v>1.761</v>
      </c>
      <c r="P16" s="1"/>
    </row>
    <row r="17" spans="1:16" ht="12.75">
      <c r="A17" s="1"/>
      <c r="B17" s="32" t="s">
        <v>37</v>
      </c>
      <c r="C17" s="29">
        <v>0.8270000000000001</v>
      </c>
      <c r="D17" s="30">
        <v>1.096</v>
      </c>
      <c r="E17" s="30">
        <v>1.15</v>
      </c>
      <c r="F17" s="30">
        <v>1.535</v>
      </c>
      <c r="G17" s="30">
        <v>0.5820000000000001</v>
      </c>
      <c r="H17" s="30">
        <v>0.244</v>
      </c>
      <c r="I17" s="30">
        <v>1.153</v>
      </c>
      <c r="J17" s="30">
        <v>0.718</v>
      </c>
      <c r="K17" s="30">
        <v>0.28</v>
      </c>
      <c r="L17" s="30">
        <v>1.4180000000000001</v>
      </c>
      <c r="M17" s="30">
        <v>1.8880000000000001</v>
      </c>
      <c r="N17" s="30">
        <v>1</v>
      </c>
      <c r="O17" s="31">
        <v>1.143</v>
      </c>
      <c r="P17" s="1"/>
    </row>
    <row r="18" spans="1:16" ht="12.75">
      <c r="A18" s="1"/>
      <c r="B18" s="28" t="s">
        <v>38</v>
      </c>
      <c r="C18" s="33">
        <v>0.9540000000000001</v>
      </c>
      <c r="D18" s="34">
        <v>1.231</v>
      </c>
      <c r="E18" s="34">
        <v>1.12</v>
      </c>
      <c r="F18" s="34">
        <v>1.575</v>
      </c>
      <c r="G18" s="34">
        <v>0.9110000000000001</v>
      </c>
      <c r="H18" s="34">
        <v>0.244</v>
      </c>
      <c r="I18" s="34">
        <v>1.0910000000000002</v>
      </c>
      <c r="J18" s="34">
        <v>1.173</v>
      </c>
      <c r="K18" s="34">
        <v>0.24600000000000002</v>
      </c>
      <c r="L18" s="34">
        <v>1.6270000000000002</v>
      </c>
      <c r="M18" s="34">
        <v>1.497</v>
      </c>
      <c r="N18" s="34">
        <v>1</v>
      </c>
      <c r="O18" s="31">
        <v>0.998</v>
      </c>
      <c r="P18" s="1"/>
    </row>
    <row r="19" spans="1:16" ht="12.75">
      <c r="A19" s="1"/>
      <c r="B19" s="28" t="s">
        <v>39</v>
      </c>
      <c r="C19" s="33">
        <v>1.0090000000000001</v>
      </c>
      <c r="D19" s="34">
        <v>2.3440000000000003</v>
      </c>
      <c r="E19" s="34">
        <v>1.19</v>
      </c>
      <c r="F19" s="34">
        <v>1.098</v>
      </c>
      <c r="G19" s="34">
        <v>1.661</v>
      </c>
      <c r="H19" s="34">
        <v>0.244</v>
      </c>
      <c r="I19" s="34">
        <v>2.433</v>
      </c>
      <c r="J19" s="34">
        <v>1.872</v>
      </c>
      <c r="K19" s="34">
        <v>0.394</v>
      </c>
      <c r="L19" s="34">
        <v>1.8930000000000002</v>
      </c>
      <c r="M19" s="34">
        <v>1.993</v>
      </c>
      <c r="N19" s="34">
        <v>0.541</v>
      </c>
      <c r="O19" s="31">
        <v>1.645</v>
      </c>
      <c r="P19" s="1"/>
    </row>
    <row r="20" spans="1:16" ht="12.75">
      <c r="A20" s="1"/>
      <c r="B20" s="28" t="s">
        <v>40</v>
      </c>
      <c r="C20" s="33">
        <v>1.1</v>
      </c>
      <c r="D20" s="34">
        <v>1.7240000000000002</v>
      </c>
      <c r="E20" s="34">
        <v>1.179</v>
      </c>
      <c r="F20" s="34">
        <v>1.516</v>
      </c>
      <c r="G20" s="34">
        <v>1.48</v>
      </c>
      <c r="H20" s="34">
        <v>0.181</v>
      </c>
      <c r="I20" s="34">
        <v>2.104</v>
      </c>
      <c r="J20" s="34">
        <v>2.241</v>
      </c>
      <c r="K20" s="34">
        <v>0.353</v>
      </c>
      <c r="L20" s="34">
        <v>2.231</v>
      </c>
      <c r="M20" s="34">
        <v>2.6060000000000003</v>
      </c>
      <c r="N20" s="34">
        <v>1.1260000000000001</v>
      </c>
      <c r="O20" s="31">
        <v>1.586</v>
      </c>
      <c r="P20" s="1"/>
    </row>
    <row r="21" spans="1:16" ht="12.75">
      <c r="A21" s="1"/>
      <c r="B21" s="28" t="s">
        <v>41</v>
      </c>
      <c r="C21" s="33">
        <v>1.701</v>
      </c>
      <c r="D21" s="34">
        <v>1.591</v>
      </c>
      <c r="E21" s="34">
        <v>0.982</v>
      </c>
      <c r="F21" s="34">
        <v>0.9670000000000001</v>
      </c>
      <c r="G21" s="34">
        <v>0.985</v>
      </c>
      <c r="H21" s="34">
        <v>0.29300000000000004</v>
      </c>
      <c r="I21" s="34">
        <v>1.5620000000000003</v>
      </c>
      <c r="J21" s="34">
        <v>1.268</v>
      </c>
      <c r="K21" s="34">
        <v>0.29400000000000004</v>
      </c>
      <c r="L21" s="34">
        <v>1.774</v>
      </c>
      <c r="M21" s="34">
        <v>1.931</v>
      </c>
      <c r="N21" s="34">
        <v>1.8390000000000002</v>
      </c>
      <c r="O21" s="35">
        <v>0.982</v>
      </c>
      <c r="P21" s="1"/>
    </row>
    <row r="22" spans="1:16" ht="12.75">
      <c r="A22" s="1"/>
      <c r="B22" s="28" t="s">
        <v>42</v>
      </c>
      <c r="C22" s="33">
        <v>0.828</v>
      </c>
      <c r="D22" s="34">
        <v>1.048</v>
      </c>
      <c r="E22" s="34">
        <v>0.833</v>
      </c>
      <c r="F22" s="34">
        <v>0.808</v>
      </c>
      <c r="G22" s="34">
        <v>0.741</v>
      </c>
      <c r="H22" s="34">
        <v>0.18100000000000002</v>
      </c>
      <c r="I22" s="34">
        <v>1.285</v>
      </c>
      <c r="J22" s="34">
        <v>0.686</v>
      </c>
      <c r="K22" s="34">
        <v>0.273</v>
      </c>
      <c r="L22" s="34">
        <v>1.187</v>
      </c>
      <c r="M22" s="34">
        <v>1.5</v>
      </c>
      <c r="N22" s="34">
        <v>1.12</v>
      </c>
      <c r="O22" s="35">
        <v>0.989</v>
      </c>
      <c r="P22" s="1"/>
    </row>
    <row r="23" spans="1:16" ht="12.75">
      <c r="A23" s="1"/>
      <c r="B23" s="28" t="s">
        <v>43</v>
      </c>
      <c r="C23" s="33">
        <v>0.64</v>
      </c>
      <c r="D23" s="34">
        <v>1.0270000000000001</v>
      </c>
      <c r="E23" s="34">
        <v>0.858</v>
      </c>
      <c r="F23" s="34">
        <v>0.75</v>
      </c>
      <c r="G23" s="34">
        <v>0.727</v>
      </c>
      <c r="H23" s="34">
        <v>0.319</v>
      </c>
      <c r="I23" s="34">
        <v>1.0910000000000002</v>
      </c>
      <c r="J23" s="34">
        <v>0.627</v>
      </c>
      <c r="K23" s="34">
        <v>0.538</v>
      </c>
      <c r="L23" s="34">
        <v>1.025</v>
      </c>
      <c r="M23" s="34">
        <v>1.497</v>
      </c>
      <c r="N23" s="34">
        <v>1.34</v>
      </c>
      <c r="O23" s="35">
        <v>1.01</v>
      </c>
      <c r="P23" s="1"/>
    </row>
    <row r="24" spans="1:16" ht="12.75">
      <c r="A24" s="1"/>
      <c r="B24" s="28" t="s">
        <v>44</v>
      </c>
      <c r="C24" s="33">
        <v>0.802</v>
      </c>
      <c r="D24" s="34">
        <v>1.242</v>
      </c>
      <c r="E24" s="34">
        <v>0.79</v>
      </c>
      <c r="F24" s="34">
        <v>0.775</v>
      </c>
      <c r="G24" s="34">
        <v>0.9610000000000001</v>
      </c>
      <c r="H24" s="34">
        <v>0.244</v>
      </c>
      <c r="I24" s="34">
        <v>1.234</v>
      </c>
      <c r="J24" s="34">
        <v>0.5810000000000001</v>
      </c>
      <c r="K24" s="34">
        <v>0.28800000000000003</v>
      </c>
      <c r="L24" s="34">
        <v>1.334</v>
      </c>
      <c r="M24" s="34">
        <v>1.2770000000000001</v>
      </c>
      <c r="N24" s="34">
        <v>1.1460000000000001</v>
      </c>
      <c r="O24" s="35">
        <v>1.154</v>
      </c>
      <c r="P24" s="1"/>
    </row>
    <row r="25" spans="1:16" ht="12.75">
      <c r="A25" s="1"/>
      <c r="B25" s="28" t="s">
        <v>45</v>
      </c>
      <c r="C25" s="33">
        <v>0.365</v>
      </c>
      <c r="D25" s="34">
        <v>0.7340000000000001</v>
      </c>
      <c r="E25" s="34">
        <v>1.02</v>
      </c>
      <c r="F25" s="34">
        <v>0.929</v>
      </c>
      <c r="G25" s="34">
        <v>1.028</v>
      </c>
      <c r="H25" s="34">
        <v>0.244</v>
      </c>
      <c r="I25" s="34">
        <v>0.9720000000000001</v>
      </c>
      <c r="J25" s="34">
        <v>1.755</v>
      </c>
      <c r="K25" s="34">
        <v>0.914</v>
      </c>
      <c r="L25" s="34">
        <v>1.3820000000000001</v>
      </c>
      <c r="M25" s="34">
        <v>1.4570000000000003</v>
      </c>
      <c r="N25" s="34">
        <v>1.579</v>
      </c>
      <c r="O25" s="35">
        <v>0.987</v>
      </c>
      <c r="P25" s="1"/>
    </row>
    <row r="26" spans="1:16" ht="12.75">
      <c r="A26" s="1"/>
      <c r="B26" s="28" t="s">
        <v>46</v>
      </c>
      <c r="C26" s="33">
        <v>0.804</v>
      </c>
      <c r="D26" s="34">
        <v>1.273</v>
      </c>
      <c r="E26" s="34">
        <v>0.79</v>
      </c>
      <c r="F26" s="34">
        <v>0.775</v>
      </c>
      <c r="G26" s="34">
        <v>0.707</v>
      </c>
      <c r="H26" s="34">
        <v>0.258</v>
      </c>
      <c r="I26" s="34">
        <v>0.9210000000000002</v>
      </c>
      <c r="J26" s="34">
        <v>1.169</v>
      </c>
      <c r="K26" s="34">
        <v>0.977</v>
      </c>
      <c r="L26" s="34">
        <v>1.771</v>
      </c>
      <c r="M26" s="34">
        <v>1.28</v>
      </c>
      <c r="N26" s="34">
        <v>2.5020000000000002</v>
      </c>
      <c r="O26" s="35">
        <v>0.901</v>
      </c>
      <c r="P26" s="1"/>
    </row>
    <row r="27" spans="1:16" ht="12.75">
      <c r="A27" s="1"/>
      <c r="B27" s="28" t="s">
        <v>47</v>
      </c>
      <c r="C27" s="33">
        <v>0.8</v>
      </c>
      <c r="D27" s="34">
        <v>0.76</v>
      </c>
      <c r="E27" s="34">
        <v>0.9</v>
      </c>
      <c r="F27" s="34">
        <v>0.957</v>
      </c>
      <c r="G27" s="34">
        <v>0.619</v>
      </c>
      <c r="H27" s="34">
        <v>0.171</v>
      </c>
      <c r="I27" s="34">
        <v>0.97</v>
      </c>
      <c r="J27" s="34">
        <v>1.232</v>
      </c>
      <c r="K27" s="34">
        <v>0.972</v>
      </c>
      <c r="L27" s="34">
        <v>1.896</v>
      </c>
      <c r="M27" s="34">
        <v>1.535</v>
      </c>
      <c r="N27" s="34">
        <v>1.335</v>
      </c>
      <c r="O27" s="35">
        <v>0.75</v>
      </c>
      <c r="P27" s="1"/>
    </row>
    <row r="28" spans="1:16" ht="12.75">
      <c r="A28" s="1"/>
      <c r="B28" s="28" t="s">
        <v>48</v>
      </c>
      <c r="C28" s="33">
        <v>0.565</v>
      </c>
      <c r="D28" s="34">
        <v>1.347</v>
      </c>
      <c r="E28" s="34">
        <v>1.17</v>
      </c>
      <c r="F28" s="34">
        <v>0.415</v>
      </c>
      <c r="G28" s="34">
        <v>1.028</v>
      </c>
      <c r="H28" s="34">
        <v>0.195</v>
      </c>
      <c r="I28" s="34">
        <v>1.3019999999999998</v>
      </c>
      <c r="J28" s="34">
        <v>1.206</v>
      </c>
      <c r="K28" s="34">
        <v>0.161</v>
      </c>
      <c r="L28" s="34">
        <v>1.601</v>
      </c>
      <c r="M28" s="34">
        <v>1.419</v>
      </c>
      <c r="N28" s="34">
        <v>1.899</v>
      </c>
      <c r="O28" s="35">
        <v>0.945</v>
      </c>
      <c r="P28" s="1"/>
    </row>
    <row r="29" spans="1:16" ht="12.75">
      <c r="A29" s="1"/>
      <c r="B29" s="28" t="s">
        <v>49</v>
      </c>
      <c r="C29" s="33">
        <v>0.85</v>
      </c>
      <c r="D29" s="34">
        <v>1.007</v>
      </c>
      <c r="E29" s="34">
        <v>0.954</v>
      </c>
      <c r="F29" s="34">
        <v>1.284</v>
      </c>
      <c r="G29" s="34">
        <v>1.261</v>
      </c>
      <c r="H29" s="34">
        <v>0.244</v>
      </c>
      <c r="I29" s="34">
        <v>1.01</v>
      </c>
      <c r="J29" s="34">
        <v>1.203</v>
      </c>
      <c r="K29" s="34">
        <v>0.529</v>
      </c>
      <c r="L29" s="34">
        <v>1.8870000000000002</v>
      </c>
      <c r="M29" s="34">
        <v>1.94</v>
      </c>
      <c r="N29" s="34">
        <v>1.4980000000000002</v>
      </c>
      <c r="O29" s="35">
        <v>0.75</v>
      </c>
      <c r="P29" s="1"/>
    </row>
    <row r="30" spans="1:16" ht="12.75">
      <c r="A30" s="1"/>
      <c r="B30" s="28" t="s">
        <v>50</v>
      </c>
      <c r="C30" s="33">
        <v>0.83</v>
      </c>
      <c r="D30" s="34">
        <v>0.635</v>
      </c>
      <c r="E30" s="34">
        <v>0.984</v>
      </c>
      <c r="F30" s="34">
        <v>1.57</v>
      </c>
      <c r="G30" s="34">
        <v>1.57</v>
      </c>
      <c r="H30" s="34">
        <v>0.244</v>
      </c>
      <c r="I30" s="34">
        <v>1.163</v>
      </c>
      <c r="J30" s="34">
        <v>1.45</v>
      </c>
      <c r="K30" s="34">
        <v>0.353</v>
      </c>
      <c r="L30" s="34">
        <v>1.798</v>
      </c>
      <c r="M30" s="34">
        <v>2.144</v>
      </c>
      <c r="N30" s="34">
        <v>2.17</v>
      </c>
      <c r="O30" s="35">
        <v>1.024</v>
      </c>
      <c r="P30" s="1"/>
    </row>
    <row r="31" spans="1:16" ht="12.75">
      <c r="A31" s="1"/>
      <c r="B31" s="28" t="s">
        <v>51</v>
      </c>
      <c r="C31" s="33">
        <v>0.82</v>
      </c>
      <c r="D31" s="34">
        <v>1.035</v>
      </c>
      <c r="E31" s="34">
        <v>1.05</v>
      </c>
      <c r="F31" s="34">
        <v>1.475</v>
      </c>
      <c r="G31" s="34">
        <v>1.48</v>
      </c>
      <c r="H31" s="34">
        <v>0.25</v>
      </c>
      <c r="I31" s="34">
        <v>1.098</v>
      </c>
      <c r="J31" s="34">
        <v>1.55</v>
      </c>
      <c r="K31" s="34">
        <v>0.353</v>
      </c>
      <c r="L31" s="34">
        <v>1.8570000000000002</v>
      </c>
      <c r="M31" s="34">
        <v>1.8290000000000002</v>
      </c>
      <c r="N31" s="34">
        <v>0.92</v>
      </c>
      <c r="O31" s="35">
        <v>0.75</v>
      </c>
      <c r="P31" s="1"/>
    </row>
    <row r="32" spans="1:16" ht="12.75">
      <c r="A32" s="1"/>
      <c r="B32" s="28" t="s">
        <v>52</v>
      </c>
      <c r="C32" s="33">
        <v>0.855</v>
      </c>
      <c r="D32" s="34">
        <v>0.98</v>
      </c>
      <c r="E32" s="34">
        <v>1.09</v>
      </c>
      <c r="F32" s="34">
        <v>1.52</v>
      </c>
      <c r="G32" s="34">
        <v>1.85</v>
      </c>
      <c r="H32" s="34">
        <v>0.244</v>
      </c>
      <c r="I32" s="34">
        <v>1.016</v>
      </c>
      <c r="J32" s="34">
        <v>1.655</v>
      </c>
      <c r="K32" s="34">
        <v>0.165</v>
      </c>
      <c r="L32" s="34">
        <v>1.065</v>
      </c>
      <c r="M32" s="34">
        <v>1.814</v>
      </c>
      <c r="N32" s="34">
        <v>1.91</v>
      </c>
      <c r="O32" s="35">
        <v>1.078</v>
      </c>
      <c r="P32" s="1"/>
    </row>
    <row r="33" spans="1:16" ht="12.75">
      <c r="A33" s="1"/>
      <c r="B33" s="28" t="s">
        <v>53</v>
      </c>
      <c r="C33" s="33">
        <v>1.33</v>
      </c>
      <c r="D33" s="34">
        <v>1.02</v>
      </c>
      <c r="E33" s="34">
        <v>1.018</v>
      </c>
      <c r="F33" s="34">
        <v>1.09</v>
      </c>
      <c r="G33" s="34">
        <v>1.25</v>
      </c>
      <c r="H33" s="34">
        <v>0.244</v>
      </c>
      <c r="I33" s="34">
        <v>0.9690000000000001</v>
      </c>
      <c r="J33" s="34">
        <v>1.905</v>
      </c>
      <c r="K33" s="34">
        <v>0.914</v>
      </c>
      <c r="L33" s="34">
        <v>1.3780000000000001</v>
      </c>
      <c r="M33" s="34">
        <v>1.504</v>
      </c>
      <c r="N33" s="34">
        <v>1.734</v>
      </c>
      <c r="O33" s="35">
        <v>0.75</v>
      </c>
      <c r="P33" s="1"/>
    </row>
    <row r="34" spans="1:16" ht="12.75">
      <c r="A34" s="1"/>
      <c r="B34" s="28" t="s">
        <v>54</v>
      </c>
      <c r="C34" s="33">
        <v>0.953</v>
      </c>
      <c r="D34" s="34">
        <v>1.8820000000000001</v>
      </c>
      <c r="E34" s="34">
        <v>1.175</v>
      </c>
      <c r="F34" s="34">
        <v>1.516</v>
      </c>
      <c r="G34" s="34">
        <v>1.28</v>
      </c>
      <c r="H34" s="34">
        <v>0.244</v>
      </c>
      <c r="I34" s="34">
        <v>1.966</v>
      </c>
      <c r="J34" s="34">
        <v>1.755</v>
      </c>
      <c r="K34" s="34">
        <v>0.355</v>
      </c>
      <c r="L34" s="34">
        <v>2.505</v>
      </c>
      <c r="M34" s="34">
        <v>1.935</v>
      </c>
      <c r="N34" s="34">
        <v>1.976</v>
      </c>
      <c r="O34" s="35">
        <v>0.945</v>
      </c>
      <c r="P34" s="1"/>
    </row>
    <row r="35" spans="1:16" ht="12.75">
      <c r="A35" s="1"/>
      <c r="B35" s="28" t="s">
        <v>55</v>
      </c>
      <c r="C35" s="33">
        <v>0.99</v>
      </c>
      <c r="D35" s="34">
        <v>0.504</v>
      </c>
      <c r="E35" s="34">
        <v>0.919</v>
      </c>
      <c r="F35" s="34">
        <v>0.99</v>
      </c>
      <c r="G35" s="34">
        <v>1.25</v>
      </c>
      <c r="H35" s="34">
        <v>0.244</v>
      </c>
      <c r="I35" s="34">
        <v>1.01</v>
      </c>
      <c r="J35" s="34">
        <v>0.872</v>
      </c>
      <c r="K35" s="34">
        <v>0.875</v>
      </c>
      <c r="L35" s="34">
        <v>2.026</v>
      </c>
      <c r="M35" s="34">
        <v>1.9720000000000002</v>
      </c>
      <c r="N35" s="34">
        <v>1.3619999999999999</v>
      </c>
      <c r="O35" s="35">
        <v>0.75</v>
      </c>
      <c r="P35" s="1"/>
    </row>
    <row r="36" spans="1:16" ht="12.75">
      <c r="A36" s="1"/>
      <c r="B36" s="28" t="s">
        <v>56</v>
      </c>
      <c r="C36" s="33">
        <v>0.849</v>
      </c>
      <c r="D36" s="34">
        <v>0.98</v>
      </c>
      <c r="E36" s="34">
        <v>0.838</v>
      </c>
      <c r="F36" s="34">
        <v>0.995</v>
      </c>
      <c r="G36" s="34">
        <v>1.175</v>
      </c>
      <c r="H36" s="34">
        <v>0.244</v>
      </c>
      <c r="I36" s="34">
        <v>0.829</v>
      </c>
      <c r="J36" s="34">
        <v>1.455</v>
      </c>
      <c r="K36" s="34">
        <v>0.353</v>
      </c>
      <c r="L36" s="34">
        <v>1.4320000000000002</v>
      </c>
      <c r="M36" s="34">
        <v>1.31</v>
      </c>
      <c r="N36" s="34">
        <v>0.539</v>
      </c>
      <c r="O36" s="35">
        <v>0.75</v>
      </c>
      <c r="P36" s="1"/>
    </row>
    <row r="37" spans="1:16" ht="12.75">
      <c r="A37" s="1"/>
      <c r="B37" s="28" t="s">
        <v>57</v>
      </c>
      <c r="C37" s="33">
        <v>0.401</v>
      </c>
      <c r="D37" s="34">
        <v>0.534</v>
      </c>
      <c r="E37" s="34">
        <v>0.24900000000000003</v>
      </c>
      <c r="F37" s="34">
        <v>0.714</v>
      </c>
      <c r="G37" s="34">
        <v>0.192</v>
      </c>
      <c r="H37" s="34">
        <v>0.244</v>
      </c>
      <c r="I37" s="34">
        <v>1.222</v>
      </c>
      <c r="J37" s="34">
        <v>0.6</v>
      </c>
      <c r="K37" s="34">
        <v>0.188</v>
      </c>
      <c r="L37" s="34">
        <v>1.014</v>
      </c>
      <c r="M37" s="34">
        <v>0.8960000000000001</v>
      </c>
      <c r="N37" s="34">
        <v>0.912</v>
      </c>
      <c r="O37" s="35">
        <v>1.508</v>
      </c>
      <c r="P37" s="1"/>
    </row>
    <row r="38" spans="1:16" ht="12.75">
      <c r="A38" s="1"/>
      <c r="B38" s="28" t="s">
        <v>58</v>
      </c>
      <c r="C38" s="33">
        <v>0.5660000000000001</v>
      </c>
      <c r="D38" s="34">
        <v>0.8240000000000001</v>
      </c>
      <c r="E38" s="34">
        <v>0.95</v>
      </c>
      <c r="F38" s="34">
        <v>0.714</v>
      </c>
      <c r="G38" s="34">
        <v>0.647</v>
      </c>
      <c r="H38" s="34">
        <v>0.244</v>
      </c>
      <c r="I38" s="34">
        <v>0.922</v>
      </c>
      <c r="J38" s="34">
        <v>0.74</v>
      </c>
      <c r="K38" s="34">
        <v>0.39</v>
      </c>
      <c r="L38" s="34">
        <v>1.2830000000000001</v>
      </c>
      <c r="M38" s="34">
        <v>1.173</v>
      </c>
      <c r="N38" s="34">
        <v>1.225</v>
      </c>
      <c r="O38" s="35">
        <v>0.788</v>
      </c>
      <c r="P38" s="1"/>
    </row>
    <row r="39" spans="1:16" ht="12.75">
      <c r="A39" s="1"/>
      <c r="B39" s="28" t="s">
        <v>59</v>
      </c>
      <c r="C39" s="33">
        <v>0.37200000000000005</v>
      </c>
      <c r="D39" s="34">
        <v>0.7120000000000001</v>
      </c>
      <c r="E39" s="34">
        <v>0.95</v>
      </c>
      <c r="F39" s="34">
        <v>0.75</v>
      </c>
      <c r="G39" s="34">
        <v>0.768</v>
      </c>
      <c r="H39" s="34">
        <v>0.16899999999999998</v>
      </c>
      <c r="I39" s="34">
        <v>1.225</v>
      </c>
      <c r="J39" s="34">
        <v>0.4580000000000001</v>
      </c>
      <c r="K39" s="34">
        <v>0.9210000000000002</v>
      </c>
      <c r="L39" s="34">
        <v>0.811</v>
      </c>
      <c r="M39" s="34">
        <v>1.288</v>
      </c>
      <c r="N39" s="34">
        <v>1.3019999999999998</v>
      </c>
      <c r="O39" s="35">
        <v>0.792</v>
      </c>
      <c r="P39" s="1"/>
    </row>
    <row r="40" spans="1:16" ht="12.75">
      <c r="A40" s="1"/>
      <c r="B40" s="28" t="s">
        <v>60</v>
      </c>
      <c r="C40" s="33">
        <v>0.663</v>
      </c>
      <c r="D40" s="34">
        <v>0.9279999999999999</v>
      </c>
      <c r="E40" s="34">
        <v>0.81</v>
      </c>
      <c r="F40" s="34">
        <v>0.775</v>
      </c>
      <c r="G40" s="34">
        <v>0.722</v>
      </c>
      <c r="H40" s="34">
        <v>0.392</v>
      </c>
      <c r="I40" s="34">
        <v>1.46</v>
      </c>
      <c r="J40" s="34">
        <v>0.795</v>
      </c>
      <c r="K40" s="34">
        <v>0.41300000000000003</v>
      </c>
      <c r="L40" s="34">
        <v>0.8260000000000001</v>
      </c>
      <c r="M40" s="34">
        <v>1.1360000000000001</v>
      </c>
      <c r="N40" s="34">
        <v>0.86</v>
      </c>
      <c r="O40" s="35">
        <v>1.231</v>
      </c>
      <c r="P40" s="1"/>
    </row>
    <row r="41" spans="1:16" ht="12.75">
      <c r="A41" s="1"/>
      <c r="B41" s="28" t="s">
        <v>61</v>
      </c>
      <c r="C41" s="33">
        <v>0.548</v>
      </c>
      <c r="D41" s="34">
        <v>0.7040000000000001</v>
      </c>
      <c r="E41" s="34">
        <v>0.72</v>
      </c>
      <c r="F41" s="34">
        <v>0.775</v>
      </c>
      <c r="G41" s="34">
        <v>0.707</v>
      </c>
      <c r="H41" s="34">
        <v>0.244</v>
      </c>
      <c r="I41" s="34">
        <v>0.915</v>
      </c>
      <c r="J41" s="34">
        <v>0.33299999999999996</v>
      </c>
      <c r="K41" s="34">
        <v>0.333</v>
      </c>
      <c r="L41" s="34">
        <v>0.923</v>
      </c>
      <c r="M41" s="34">
        <v>0.85</v>
      </c>
      <c r="N41" s="34">
        <v>1.237</v>
      </c>
      <c r="O41" s="35">
        <v>0.75</v>
      </c>
      <c r="P41" s="1"/>
    </row>
    <row r="42" spans="1:16" ht="13.5" thickBot="1">
      <c r="A42" s="1"/>
      <c r="B42" s="36" t="s">
        <v>62</v>
      </c>
      <c r="C42" s="37">
        <v>0.40800000000000003</v>
      </c>
      <c r="D42" s="38">
        <v>0.782</v>
      </c>
      <c r="E42" s="38">
        <v>0.72</v>
      </c>
      <c r="F42" s="38">
        <v>0.78</v>
      </c>
      <c r="G42" s="38">
        <v>0.725</v>
      </c>
      <c r="H42" s="38">
        <v>0.244</v>
      </c>
      <c r="I42" s="38">
        <v>0.95</v>
      </c>
      <c r="J42" s="38">
        <v>0.952</v>
      </c>
      <c r="K42" s="38">
        <v>0.352</v>
      </c>
      <c r="L42" s="38">
        <v>1.018</v>
      </c>
      <c r="M42" s="38">
        <v>1.086</v>
      </c>
      <c r="N42" s="38">
        <v>0.987</v>
      </c>
      <c r="O42" s="39">
        <v>0.75</v>
      </c>
      <c r="P42" s="1"/>
    </row>
    <row r="43" spans="1:16" ht="13.5" thickBot="1">
      <c r="A43" s="1"/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5"/>
      <c r="P43" s="1"/>
    </row>
    <row r="44" spans="1:16" ht="16.5" customHeight="1">
      <c r="A44" s="1"/>
      <c r="B44" s="3" t="s">
        <v>14</v>
      </c>
      <c r="C44" s="4" t="s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1"/>
    </row>
    <row r="45" spans="1:16" ht="12.75" customHeight="1">
      <c r="A45" s="1"/>
      <c r="B45" s="6"/>
      <c r="C45" s="7" t="s">
        <v>16</v>
      </c>
      <c r="D45" s="8" t="s">
        <v>17</v>
      </c>
      <c r="E45" s="8" t="s">
        <v>18</v>
      </c>
      <c r="F45" s="8" t="s">
        <v>19</v>
      </c>
      <c r="G45" s="8" t="s">
        <v>20</v>
      </c>
      <c r="H45" s="8" t="s">
        <v>21</v>
      </c>
      <c r="I45" s="8" t="s">
        <v>22</v>
      </c>
      <c r="J45" s="8" t="s">
        <v>23</v>
      </c>
      <c r="K45" s="8" t="s">
        <v>24</v>
      </c>
      <c r="L45" s="8" t="s">
        <v>25</v>
      </c>
      <c r="M45" s="8" t="s">
        <v>26</v>
      </c>
      <c r="N45" s="8" t="s">
        <v>27</v>
      </c>
      <c r="O45" s="9" t="s">
        <v>28</v>
      </c>
      <c r="P45" s="1"/>
    </row>
    <row r="46" spans="1:16" ht="12.75">
      <c r="A46" s="1"/>
      <c r="B46" s="10" t="s">
        <v>29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"/>
    </row>
    <row r="47" spans="1:16" ht="12.75">
      <c r="A47" s="1"/>
      <c r="B47" s="10" t="s">
        <v>30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"/>
    </row>
    <row r="48" spans="1:16" ht="12.75">
      <c r="A48" s="1"/>
      <c r="B48" s="14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"/>
    </row>
    <row r="49" spans="1:16" ht="12.75">
      <c r="A49" s="1"/>
      <c r="B49" s="15" t="s">
        <v>31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"/>
    </row>
    <row r="50" spans="1:16" ht="12.75">
      <c r="A50" s="1"/>
      <c r="B50" s="15" t="s">
        <v>32</v>
      </c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"/>
    </row>
    <row r="51" spans="1:16" ht="12.75">
      <c r="A51" s="1"/>
      <c r="B51" s="15" t="s">
        <v>33</v>
      </c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"/>
    </row>
    <row r="52" spans="1:16" ht="12.75">
      <c r="A52" s="1"/>
      <c r="B52" s="15" t="s">
        <v>34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"/>
    </row>
    <row r="53" spans="1:16" ht="12.75">
      <c r="A53" s="1"/>
      <c r="B53" s="14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1"/>
    </row>
    <row r="54" spans="1:16" ht="13.5" thickBot="1">
      <c r="A54" s="1"/>
      <c r="B54" s="19">
        <f>0</f>
        <v>0</v>
      </c>
      <c r="C54" s="20">
        <f>1</f>
        <v>1</v>
      </c>
      <c r="D54" s="20">
        <f>2</f>
        <v>2</v>
      </c>
      <c r="E54" s="20">
        <f>3</f>
        <v>3</v>
      </c>
      <c r="F54" s="20">
        <f>4</f>
        <v>4</v>
      </c>
      <c r="G54" s="20">
        <f>5</f>
        <v>5</v>
      </c>
      <c r="H54" s="20">
        <f>6</f>
        <v>6</v>
      </c>
      <c r="I54" s="20">
        <f>7</f>
        <v>7</v>
      </c>
      <c r="J54" s="20">
        <f>8</f>
        <v>8</v>
      </c>
      <c r="K54" s="20">
        <f>9</f>
        <v>9</v>
      </c>
      <c r="L54" s="20">
        <f>10</f>
        <v>10</v>
      </c>
      <c r="M54" s="20">
        <f>11</f>
        <v>11</v>
      </c>
      <c r="N54" s="20">
        <f>12</f>
        <v>12</v>
      </c>
      <c r="O54" s="21">
        <f>13</f>
        <v>13</v>
      </c>
      <c r="P54" s="1"/>
    </row>
    <row r="55" spans="1:16" ht="13.5" thickBot="1">
      <c r="A55" s="1"/>
      <c r="B55" s="40" t="s">
        <v>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"/>
    </row>
    <row r="56" spans="1:16" ht="13.5" thickBot="1">
      <c r="A56" s="1"/>
      <c r="B56" s="42" t="s">
        <v>63</v>
      </c>
      <c r="C56" s="41">
        <v>0.527</v>
      </c>
      <c r="D56" s="43">
        <v>0.7560000000000001</v>
      </c>
      <c r="E56" s="43">
        <v>0.9560000000000001</v>
      </c>
      <c r="F56" s="43">
        <v>1.221</v>
      </c>
      <c r="G56" s="43">
        <v>0.688</v>
      </c>
      <c r="H56" s="43">
        <v>0.218</v>
      </c>
      <c r="I56" s="43">
        <v>1.119</v>
      </c>
      <c r="J56" s="43">
        <v>0.927</v>
      </c>
      <c r="K56" s="43">
        <v>1.256</v>
      </c>
      <c r="L56" s="43">
        <v>1.358</v>
      </c>
      <c r="M56" s="43">
        <v>1.147</v>
      </c>
      <c r="N56" s="43">
        <v>1.2140000000000002</v>
      </c>
      <c r="O56" s="44">
        <v>0.639</v>
      </c>
      <c r="P56" s="1"/>
    </row>
    <row r="57" spans="1:16" ht="12.75">
      <c r="A57" s="1"/>
      <c r="B57" s="45" t="s">
        <v>64</v>
      </c>
      <c r="C57" s="46">
        <v>0.6180000000000001</v>
      </c>
      <c r="D57" s="47">
        <v>0.6729999999999999</v>
      </c>
      <c r="E57" s="47">
        <v>0.793</v>
      </c>
      <c r="F57" s="47">
        <v>0.812</v>
      </c>
      <c r="G57" s="47">
        <v>0.68</v>
      </c>
      <c r="H57" s="47">
        <v>0.524</v>
      </c>
      <c r="I57" s="47">
        <v>0.534</v>
      </c>
      <c r="J57" s="47">
        <v>0.627</v>
      </c>
      <c r="K57" s="47">
        <v>1.125</v>
      </c>
      <c r="L57" s="47">
        <v>0.8370000000000001</v>
      </c>
      <c r="M57" s="47">
        <v>1.0610000000000002</v>
      </c>
      <c r="N57" s="47">
        <v>1.21</v>
      </c>
      <c r="O57" s="48">
        <v>0.439</v>
      </c>
      <c r="P57" s="1"/>
    </row>
    <row r="58" spans="1:16" ht="12.75">
      <c r="A58" s="1"/>
      <c r="B58" s="45" t="s">
        <v>65</v>
      </c>
      <c r="C58" s="46">
        <v>0.415</v>
      </c>
      <c r="D58" s="47">
        <v>0.802</v>
      </c>
      <c r="E58" s="47">
        <v>0.763</v>
      </c>
      <c r="F58" s="47">
        <v>0.8520000000000001</v>
      </c>
      <c r="G58" s="47">
        <v>0.68</v>
      </c>
      <c r="H58" s="47">
        <v>0.331</v>
      </c>
      <c r="I58" s="47">
        <v>0.686</v>
      </c>
      <c r="J58" s="47">
        <v>0.509</v>
      </c>
      <c r="K58" s="47">
        <v>1.084</v>
      </c>
      <c r="L58" s="47">
        <v>1.087</v>
      </c>
      <c r="M58" s="47">
        <v>1.1720000000000002</v>
      </c>
      <c r="N58" s="47">
        <v>1.45</v>
      </c>
      <c r="O58" s="48">
        <v>0.401</v>
      </c>
      <c r="P58" s="1"/>
    </row>
    <row r="59" spans="1:16" ht="12.75">
      <c r="A59" s="1"/>
      <c r="B59" s="45" t="s">
        <v>66</v>
      </c>
      <c r="C59" s="46">
        <v>0.643</v>
      </c>
      <c r="D59" s="47">
        <v>0.75</v>
      </c>
      <c r="E59" s="47">
        <v>0.75</v>
      </c>
      <c r="F59" s="47">
        <v>0.514</v>
      </c>
      <c r="G59" s="47">
        <v>0.673</v>
      </c>
      <c r="H59" s="47">
        <v>0.513</v>
      </c>
      <c r="I59" s="47">
        <v>0.5820000000000001</v>
      </c>
      <c r="J59" s="47">
        <v>0.555</v>
      </c>
      <c r="K59" s="47">
        <v>0.32799999999999996</v>
      </c>
      <c r="L59" s="47">
        <v>1.088</v>
      </c>
      <c r="M59" s="47">
        <v>1.068</v>
      </c>
      <c r="N59" s="47">
        <v>1.247</v>
      </c>
      <c r="O59" s="48">
        <v>0.42</v>
      </c>
      <c r="P59" s="1"/>
    </row>
    <row r="60" spans="1:16" ht="13.5" thickBot="1">
      <c r="A60" s="1"/>
      <c r="B60" s="49" t="s">
        <v>67</v>
      </c>
      <c r="C60" s="50">
        <v>0.506</v>
      </c>
      <c r="D60" s="51">
        <v>0.621</v>
      </c>
      <c r="E60" s="51">
        <v>0.675</v>
      </c>
      <c r="F60" s="51">
        <v>0.6130000000000001</v>
      </c>
      <c r="G60" s="51">
        <v>0.52</v>
      </c>
      <c r="H60" s="51">
        <v>0.371</v>
      </c>
      <c r="I60" s="51">
        <v>0.557</v>
      </c>
      <c r="J60" s="51">
        <v>0.785</v>
      </c>
      <c r="K60" s="51">
        <v>1.055</v>
      </c>
      <c r="L60" s="51">
        <v>1.076</v>
      </c>
      <c r="M60" s="51">
        <v>0.998</v>
      </c>
      <c r="N60" s="51">
        <v>0.9840000000000001</v>
      </c>
      <c r="O60" s="52">
        <v>0.39</v>
      </c>
      <c r="P60" s="1"/>
    </row>
    <row r="61" spans="1:16" ht="13.5" thickBot="1">
      <c r="A61" s="1"/>
      <c r="B61" s="5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1"/>
    </row>
    <row r="62" spans="1:16" ht="13.5" thickBot="1">
      <c r="A62" s="1"/>
      <c r="B62" s="42" t="s">
        <v>68</v>
      </c>
      <c r="C62" s="41">
        <v>0.6559999999999999</v>
      </c>
      <c r="D62" s="43">
        <v>0.8240000000000001</v>
      </c>
      <c r="E62" s="43">
        <v>0.691</v>
      </c>
      <c r="F62" s="43">
        <v>0.395</v>
      </c>
      <c r="G62" s="43">
        <v>0.606</v>
      </c>
      <c r="H62" s="43">
        <v>0.38</v>
      </c>
      <c r="I62" s="43">
        <v>0.8170000000000001</v>
      </c>
      <c r="J62" s="43">
        <v>0.6409999999999999</v>
      </c>
      <c r="K62" s="43">
        <v>1.08</v>
      </c>
      <c r="L62" s="43">
        <v>0.948</v>
      </c>
      <c r="M62" s="43">
        <v>1.585</v>
      </c>
      <c r="N62" s="43">
        <v>1.609</v>
      </c>
      <c r="O62" s="44">
        <v>0.384</v>
      </c>
      <c r="P62" s="1"/>
    </row>
    <row r="63" spans="1:16" ht="12.75">
      <c r="A63" s="1"/>
      <c r="B63" s="45" t="s">
        <v>64</v>
      </c>
      <c r="C63" s="46">
        <v>0.6459999999999999</v>
      </c>
      <c r="D63" s="47">
        <v>0.627</v>
      </c>
      <c r="E63" s="47">
        <v>0.686</v>
      </c>
      <c r="F63" s="47">
        <v>0.78</v>
      </c>
      <c r="G63" s="47">
        <v>0.68</v>
      </c>
      <c r="H63" s="47">
        <v>0.49</v>
      </c>
      <c r="I63" s="47">
        <v>1.083</v>
      </c>
      <c r="J63" s="47">
        <v>0.752</v>
      </c>
      <c r="K63" s="47">
        <v>0.6</v>
      </c>
      <c r="L63" s="47">
        <v>0.983</v>
      </c>
      <c r="M63" s="47">
        <v>1.163</v>
      </c>
      <c r="N63" s="47">
        <v>1.871</v>
      </c>
      <c r="O63" s="48">
        <v>0.384</v>
      </c>
      <c r="P63" s="1"/>
    </row>
    <row r="64" spans="1:16" ht="12.75">
      <c r="A64" s="1"/>
      <c r="B64" s="45" t="s">
        <v>65</v>
      </c>
      <c r="C64" s="46">
        <v>0.718</v>
      </c>
      <c r="D64" s="47">
        <v>0.78</v>
      </c>
      <c r="E64" s="47">
        <v>0.692</v>
      </c>
      <c r="F64" s="47">
        <v>0.81</v>
      </c>
      <c r="G64" s="47">
        <v>0.662</v>
      </c>
      <c r="H64" s="47">
        <v>0.52</v>
      </c>
      <c r="I64" s="47">
        <v>0.75</v>
      </c>
      <c r="J64" s="47">
        <v>0.69</v>
      </c>
      <c r="K64" s="47">
        <v>0.8570000000000001</v>
      </c>
      <c r="L64" s="47">
        <v>0.659</v>
      </c>
      <c r="M64" s="47">
        <v>0.882</v>
      </c>
      <c r="N64" s="47">
        <v>1.5</v>
      </c>
      <c r="O64" s="48">
        <v>0.376</v>
      </c>
      <c r="P64" s="1"/>
    </row>
    <row r="65" spans="1:16" ht="12.75">
      <c r="A65" s="1"/>
      <c r="B65" s="45" t="s">
        <v>66</v>
      </c>
      <c r="C65" s="46">
        <v>0.733</v>
      </c>
      <c r="D65" s="47">
        <v>0.9740000000000001</v>
      </c>
      <c r="E65" s="47">
        <v>1.033</v>
      </c>
      <c r="F65" s="47">
        <v>0.712</v>
      </c>
      <c r="G65" s="47">
        <v>0.654</v>
      </c>
      <c r="H65" s="47">
        <v>0.42800000000000005</v>
      </c>
      <c r="I65" s="47">
        <v>1.421</v>
      </c>
      <c r="J65" s="47">
        <v>0.792</v>
      </c>
      <c r="K65" s="47">
        <v>1.881</v>
      </c>
      <c r="L65" s="47">
        <v>1.255</v>
      </c>
      <c r="M65" s="47">
        <v>1.372</v>
      </c>
      <c r="N65" s="47">
        <v>1.9740000000000002</v>
      </c>
      <c r="O65" s="48">
        <v>0.676</v>
      </c>
      <c r="P65" s="1"/>
    </row>
    <row r="66" spans="1:16" ht="13.5" thickBot="1">
      <c r="A66" s="1"/>
      <c r="B66" s="49" t="s">
        <v>67</v>
      </c>
      <c r="C66" s="50">
        <v>0.532</v>
      </c>
      <c r="D66" s="51">
        <v>0.785</v>
      </c>
      <c r="E66" s="51">
        <v>0.635</v>
      </c>
      <c r="F66" s="51">
        <v>0.425</v>
      </c>
      <c r="G66" s="51">
        <v>0.579</v>
      </c>
      <c r="H66" s="51">
        <v>0.556</v>
      </c>
      <c r="I66" s="51">
        <v>0.36100000000000004</v>
      </c>
      <c r="J66" s="51">
        <v>0.87</v>
      </c>
      <c r="K66" s="51">
        <v>1.635</v>
      </c>
      <c r="L66" s="51">
        <v>1.326</v>
      </c>
      <c r="M66" s="51">
        <v>1.4240000000000002</v>
      </c>
      <c r="N66" s="51">
        <v>1.9070000000000003</v>
      </c>
      <c r="O66" s="52">
        <v>0.67</v>
      </c>
      <c r="P66" s="1"/>
    </row>
    <row r="67" spans="1:16" ht="13.5" thickBot="1">
      <c r="A67" s="1"/>
      <c r="B67" s="53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1"/>
    </row>
    <row r="68" spans="1:16" ht="12.75">
      <c r="A68" s="1"/>
      <c r="B68" s="24" t="s">
        <v>69</v>
      </c>
      <c r="C68" s="54">
        <v>0.72</v>
      </c>
      <c r="D68" s="55">
        <v>0.7270000000000001</v>
      </c>
      <c r="E68" s="55">
        <v>0.61</v>
      </c>
      <c r="F68" s="55">
        <v>1.117</v>
      </c>
      <c r="G68" s="55">
        <v>0.565</v>
      </c>
      <c r="H68" s="55">
        <v>0.36</v>
      </c>
      <c r="I68" s="55">
        <v>0.624</v>
      </c>
      <c r="J68" s="55">
        <v>0.49100000000000005</v>
      </c>
      <c r="K68" s="55">
        <v>0.16399999999999998</v>
      </c>
      <c r="L68" s="55">
        <v>0.8840000000000001</v>
      </c>
      <c r="M68" s="55">
        <v>1.052</v>
      </c>
      <c r="N68" s="55">
        <v>0.8029999999999999</v>
      </c>
      <c r="O68" s="56">
        <v>0.671</v>
      </c>
      <c r="P68" s="1"/>
    </row>
    <row r="69" spans="1:16" ht="12.75">
      <c r="A69" s="1"/>
      <c r="B69" s="28" t="s">
        <v>70</v>
      </c>
      <c r="C69" s="46">
        <v>0.745</v>
      </c>
      <c r="D69" s="47">
        <v>0.755</v>
      </c>
      <c r="E69" s="47">
        <v>0.605</v>
      </c>
      <c r="F69" s="47">
        <v>0.317</v>
      </c>
      <c r="G69" s="47">
        <v>0.48</v>
      </c>
      <c r="H69" s="47">
        <v>0.355</v>
      </c>
      <c r="I69" s="47">
        <v>0.565</v>
      </c>
      <c r="J69" s="47">
        <v>0.631</v>
      </c>
      <c r="K69" s="47">
        <v>0.19100000000000003</v>
      </c>
      <c r="L69" s="47">
        <v>0.8590000000000001</v>
      </c>
      <c r="M69" s="47">
        <v>1.04</v>
      </c>
      <c r="N69" s="47">
        <v>1.028</v>
      </c>
      <c r="O69" s="48">
        <v>0.717</v>
      </c>
      <c r="P69" s="1"/>
    </row>
    <row r="70" spans="1:16" ht="13.5" thickBot="1">
      <c r="A70" s="1"/>
      <c r="B70" s="36" t="s">
        <v>71</v>
      </c>
      <c r="C70" s="57">
        <v>0.7170000000000001</v>
      </c>
      <c r="D70" s="51">
        <v>0.705</v>
      </c>
      <c r="E70" s="51">
        <v>0.6</v>
      </c>
      <c r="F70" s="51">
        <v>0.315</v>
      </c>
      <c r="G70" s="51">
        <v>0.47700000000000004</v>
      </c>
      <c r="H70" s="51">
        <v>0.684</v>
      </c>
      <c r="I70" s="51">
        <v>0.541</v>
      </c>
      <c r="J70" s="51">
        <v>0.7160000000000001</v>
      </c>
      <c r="K70" s="51">
        <v>0.369</v>
      </c>
      <c r="L70" s="51">
        <v>0.812</v>
      </c>
      <c r="M70" s="51">
        <v>0.9420000000000001</v>
      </c>
      <c r="N70" s="51">
        <v>0.652</v>
      </c>
      <c r="O70" s="52">
        <v>0.717</v>
      </c>
      <c r="P70" s="1"/>
    </row>
    <row r="71" spans="1:16" ht="12.75">
      <c r="A71" s="1"/>
      <c r="B71" s="45" t="s">
        <v>72</v>
      </c>
      <c r="C71" s="46">
        <v>0.266</v>
      </c>
      <c r="D71" s="47">
        <v>0.6759999999999999</v>
      </c>
      <c r="E71" s="47">
        <v>0.59</v>
      </c>
      <c r="F71" s="47">
        <v>0.5710000000000001</v>
      </c>
      <c r="G71" s="47">
        <v>0.45</v>
      </c>
      <c r="H71" s="47">
        <v>0.44300000000000006</v>
      </c>
      <c r="I71" s="47">
        <v>1.266</v>
      </c>
      <c r="J71" s="47">
        <v>0.53</v>
      </c>
      <c r="K71" s="47">
        <v>0.17400000000000002</v>
      </c>
      <c r="L71" s="47">
        <v>0.8940000000000001</v>
      </c>
      <c r="M71" s="47">
        <v>1.026</v>
      </c>
      <c r="N71" s="47">
        <v>0.963</v>
      </c>
      <c r="O71" s="48">
        <v>0.612</v>
      </c>
      <c r="P71" s="1"/>
    </row>
    <row r="72" spans="1:16" ht="12.75">
      <c r="A72" s="1"/>
      <c r="B72" s="45" t="s">
        <v>64</v>
      </c>
      <c r="C72" s="46">
        <v>0.778</v>
      </c>
      <c r="D72" s="47">
        <v>1.0490000000000002</v>
      </c>
      <c r="E72" s="47">
        <v>0.581</v>
      </c>
      <c r="F72" s="47">
        <v>0.502</v>
      </c>
      <c r="G72" s="47">
        <v>0.45</v>
      </c>
      <c r="H72" s="47">
        <v>0.39</v>
      </c>
      <c r="I72" s="47">
        <v>0.8010000000000002</v>
      </c>
      <c r="J72" s="47">
        <v>0.811</v>
      </c>
      <c r="K72" s="47">
        <v>0.36700000000000005</v>
      </c>
      <c r="L72" s="47">
        <v>0.6910000000000001</v>
      </c>
      <c r="M72" s="47">
        <v>1.2819999999999998</v>
      </c>
      <c r="N72" s="47">
        <v>1.045</v>
      </c>
      <c r="O72" s="48">
        <v>0.401</v>
      </c>
      <c r="P72" s="1"/>
    </row>
    <row r="73" spans="1:16" ht="12.75">
      <c r="A73" s="1"/>
      <c r="B73" s="45" t="s">
        <v>65</v>
      </c>
      <c r="C73" s="46">
        <v>0.7590000000000001</v>
      </c>
      <c r="D73" s="47">
        <v>0.68</v>
      </c>
      <c r="E73" s="47">
        <v>0.525</v>
      </c>
      <c r="F73" s="47">
        <v>0.48</v>
      </c>
      <c r="G73" s="47">
        <v>0.43</v>
      </c>
      <c r="H73" s="47">
        <v>0.38300000000000006</v>
      </c>
      <c r="I73" s="47">
        <v>0.47</v>
      </c>
      <c r="J73" s="47">
        <v>0.48800000000000004</v>
      </c>
      <c r="K73" s="47">
        <v>1.087</v>
      </c>
      <c r="L73" s="47">
        <v>1.225</v>
      </c>
      <c r="M73" s="47">
        <v>1.268</v>
      </c>
      <c r="N73" s="47">
        <v>1.765</v>
      </c>
      <c r="O73" s="48">
        <v>0.354</v>
      </c>
      <c r="P73" s="1"/>
    </row>
    <row r="74" spans="1:16" ht="12.75">
      <c r="A74" s="1"/>
      <c r="B74" s="45" t="s">
        <v>66</v>
      </c>
      <c r="C74" s="46">
        <v>0.8310000000000001</v>
      </c>
      <c r="D74" s="47">
        <v>0.908</v>
      </c>
      <c r="E74" s="47">
        <v>0.512</v>
      </c>
      <c r="F74" s="47">
        <v>0.723</v>
      </c>
      <c r="G74" s="47">
        <v>0.435</v>
      </c>
      <c r="H74" s="47">
        <v>0.399</v>
      </c>
      <c r="I74" s="47">
        <v>0.511</v>
      </c>
      <c r="J74" s="47">
        <v>0.7240000000000001</v>
      </c>
      <c r="K74" s="47">
        <v>1.02</v>
      </c>
      <c r="L74" s="47">
        <v>0.99</v>
      </c>
      <c r="M74" s="47">
        <v>1.3630000000000002</v>
      </c>
      <c r="N74" s="47">
        <v>1.4070000000000003</v>
      </c>
      <c r="O74" s="48">
        <v>0.354</v>
      </c>
      <c r="P74" s="1"/>
    </row>
    <row r="75" spans="1:16" ht="13.5" thickBot="1">
      <c r="A75" s="1"/>
      <c r="B75" s="49" t="s">
        <v>67</v>
      </c>
      <c r="C75" s="50">
        <v>0.703</v>
      </c>
      <c r="D75" s="51">
        <v>0.892</v>
      </c>
      <c r="E75" s="51">
        <v>0.503</v>
      </c>
      <c r="F75" s="51">
        <v>0.504</v>
      </c>
      <c r="G75" s="51">
        <v>0.17</v>
      </c>
      <c r="H75" s="51">
        <v>0.45300000000000007</v>
      </c>
      <c r="I75" s="51">
        <v>0.64</v>
      </c>
      <c r="J75" s="51">
        <v>0.457</v>
      </c>
      <c r="K75" s="51">
        <v>1.336</v>
      </c>
      <c r="L75" s="51">
        <v>1.231</v>
      </c>
      <c r="M75" s="51">
        <v>1.161</v>
      </c>
      <c r="N75" s="51">
        <v>1.5</v>
      </c>
      <c r="O75" s="52">
        <v>0.671</v>
      </c>
      <c r="P75" s="1"/>
    </row>
    <row r="76" spans="1:16" ht="13.5" thickBot="1">
      <c r="A76" s="1"/>
      <c r="B76" s="5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1"/>
    </row>
    <row r="77" spans="1:16" ht="13.5" thickBot="1">
      <c r="A77" s="1"/>
      <c r="B77" s="42" t="s">
        <v>73</v>
      </c>
      <c r="C77" s="41">
        <v>1.399</v>
      </c>
      <c r="D77" s="43">
        <v>0.903</v>
      </c>
      <c r="E77" s="43">
        <v>0.841</v>
      </c>
      <c r="F77" s="43">
        <v>0.479</v>
      </c>
      <c r="G77" s="43">
        <v>0.735</v>
      </c>
      <c r="H77" s="43">
        <v>0.42100000000000004</v>
      </c>
      <c r="I77" s="43">
        <v>0.872</v>
      </c>
      <c r="J77" s="43">
        <v>1.097</v>
      </c>
      <c r="K77" s="43">
        <v>1.466</v>
      </c>
      <c r="L77" s="43">
        <v>0.8790000000000001</v>
      </c>
      <c r="M77" s="43">
        <v>1.0810000000000002</v>
      </c>
      <c r="N77" s="43">
        <v>0.9840000000000001</v>
      </c>
      <c r="O77" s="44">
        <v>0.614</v>
      </c>
      <c r="P77" s="1"/>
    </row>
    <row r="78" spans="1:16" ht="12.75">
      <c r="A78" s="1"/>
      <c r="B78" s="45" t="s">
        <v>64</v>
      </c>
      <c r="C78" s="46">
        <v>0.313</v>
      </c>
      <c r="D78" s="47">
        <v>0.667</v>
      </c>
      <c r="E78" s="47">
        <v>0.738</v>
      </c>
      <c r="F78" s="47">
        <v>0.711</v>
      </c>
      <c r="G78" s="47">
        <v>0.699</v>
      </c>
      <c r="H78" s="47">
        <v>0.262</v>
      </c>
      <c r="I78" s="47">
        <v>1.018</v>
      </c>
      <c r="J78" s="47">
        <v>0.42</v>
      </c>
      <c r="K78" s="47">
        <v>0.853</v>
      </c>
      <c r="L78" s="47">
        <v>1.06</v>
      </c>
      <c r="M78" s="47">
        <v>1.316</v>
      </c>
      <c r="N78" s="47">
        <v>0.924</v>
      </c>
      <c r="O78" s="48">
        <v>0.405</v>
      </c>
      <c r="P78" s="1"/>
    </row>
    <row r="79" spans="1:16" ht="12.75">
      <c r="A79" s="1"/>
      <c r="B79" s="45" t="s">
        <v>65</v>
      </c>
      <c r="C79" s="46">
        <v>0.647</v>
      </c>
      <c r="D79" s="47">
        <v>0.5770000000000001</v>
      </c>
      <c r="E79" s="47">
        <v>0.65</v>
      </c>
      <c r="F79" s="47">
        <v>0.67</v>
      </c>
      <c r="G79" s="47">
        <v>0.798</v>
      </c>
      <c r="H79" s="47">
        <v>0.28400000000000003</v>
      </c>
      <c r="I79" s="47">
        <v>0.983</v>
      </c>
      <c r="J79" s="47">
        <v>0.652</v>
      </c>
      <c r="K79" s="47">
        <v>0.8</v>
      </c>
      <c r="L79" s="47">
        <v>0.768</v>
      </c>
      <c r="M79" s="47">
        <v>0.931</v>
      </c>
      <c r="N79" s="47">
        <v>1.046</v>
      </c>
      <c r="O79" s="48">
        <v>0.526</v>
      </c>
      <c r="P79" s="1"/>
    </row>
    <row r="80" spans="1:16" ht="12.75">
      <c r="A80" s="1"/>
      <c r="B80" s="45" t="s">
        <v>66</v>
      </c>
      <c r="C80" s="46">
        <v>0.42600000000000005</v>
      </c>
      <c r="D80" s="47">
        <v>0.657</v>
      </c>
      <c r="E80" s="47">
        <v>0.637</v>
      </c>
      <c r="F80" s="47">
        <v>0.654</v>
      </c>
      <c r="G80" s="47">
        <v>0.574</v>
      </c>
      <c r="H80" s="47">
        <v>0.43</v>
      </c>
      <c r="I80" s="47">
        <v>0.687</v>
      </c>
      <c r="J80" s="47">
        <v>0.903</v>
      </c>
      <c r="K80" s="47">
        <v>0.9560000000000001</v>
      </c>
      <c r="L80" s="47">
        <v>0.91</v>
      </c>
      <c r="M80" s="47">
        <v>1.0590000000000002</v>
      </c>
      <c r="N80" s="47">
        <v>0.885</v>
      </c>
      <c r="O80" s="48">
        <v>0.481</v>
      </c>
      <c r="P80" s="1"/>
    </row>
    <row r="81" spans="1:16" ht="13.5" thickBot="1">
      <c r="A81" s="1"/>
      <c r="B81" s="49" t="s">
        <v>67</v>
      </c>
      <c r="C81" s="50">
        <v>0.49200000000000005</v>
      </c>
      <c r="D81" s="51">
        <v>0.79</v>
      </c>
      <c r="E81" s="51">
        <v>0.541</v>
      </c>
      <c r="F81" s="51">
        <v>0.5980000000000001</v>
      </c>
      <c r="G81" s="51">
        <v>0.459</v>
      </c>
      <c r="H81" s="51">
        <v>0.44800000000000006</v>
      </c>
      <c r="I81" s="51">
        <v>0.532</v>
      </c>
      <c r="J81" s="51">
        <v>0.687</v>
      </c>
      <c r="K81" s="51">
        <v>1.341</v>
      </c>
      <c r="L81" s="51">
        <v>0.9460000000000001</v>
      </c>
      <c r="M81" s="51">
        <v>1.1860000000000002</v>
      </c>
      <c r="N81" s="51">
        <v>1.38</v>
      </c>
      <c r="O81" s="52">
        <v>0.525</v>
      </c>
      <c r="P81" s="1"/>
    </row>
    <row r="82" spans="1:16" ht="13.5" thickBot="1">
      <c r="A82" s="1"/>
      <c r="B82" s="5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1"/>
    </row>
    <row r="83" spans="1:16" ht="13.5" thickBot="1">
      <c r="A83" s="1"/>
      <c r="B83" s="42" t="s">
        <v>74</v>
      </c>
      <c r="C83" s="41">
        <v>0.8190000000000001</v>
      </c>
      <c r="D83" s="43">
        <v>0.809</v>
      </c>
      <c r="E83" s="43">
        <v>0.566</v>
      </c>
      <c r="F83" s="43">
        <v>0.543</v>
      </c>
      <c r="G83" s="43">
        <v>0.37</v>
      </c>
      <c r="H83" s="43">
        <v>0.457</v>
      </c>
      <c r="I83" s="43">
        <v>0.813</v>
      </c>
      <c r="J83" s="43">
        <v>0.878</v>
      </c>
      <c r="K83" s="43">
        <v>0.7040000000000001</v>
      </c>
      <c r="L83" s="43">
        <v>0.978</v>
      </c>
      <c r="M83" s="43">
        <v>1.2260000000000002</v>
      </c>
      <c r="N83" s="43">
        <v>0.882</v>
      </c>
      <c r="O83" s="44">
        <v>0.45</v>
      </c>
      <c r="P83" s="1"/>
    </row>
    <row r="84" spans="1:16" ht="12.75">
      <c r="A84" s="1"/>
      <c r="B84" s="45" t="s">
        <v>64</v>
      </c>
      <c r="C84" s="46">
        <v>0.307</v>
      </c>
      <c r="D84" s="47">
        <v>0.677</v>
      </c>
      <c r="E84" s="47">
        <v>0.61</v>
      </c>
      <c r="F84" s="47">
        <v>0.537</v>
      </c>
      <c r="G84" s="47">
        <v>0.84</v>
      </c>
      <c r="H84" s="47">
        <v>0.547</v>
      </c>
      <c r="I84" s="47">
        <v>0.758</v>
      </c>
      <c r="J84" s="47">
        <v>0.6409999999999999</v>
      </c>
      <c r="K84" s="47">
        <v>0.56</v>
      </c>
      <c r="L84" s="47">
        <v>1.02</v>
      </c>
      <c r="M84" s="47">
        <v>1.0070000000000001</v>
      </c>
      <c r="N84" s="47">
        <v>1.72</v>
      </c>
      <c r="O84" s="48">
        <v>0.387</v>
      </c>
      <c r="P84" s="1"/>
    </row>
    <row r="85" spans="1:16" ht="12.75">
      <c r="A85" s="1"/>
      <c r="B85" s="45" t="s">
        <v>65</v>
      </c>
      <c r="C85" s="46">
        <v>0.326</v>
      </c>
      <c r="D85" s="47">
        <v>0.8420000000000001</v>
      </c>
      <c r="E85" s="47">
        <v>0.59</v>
      </c>
      <c r="F85" s="47">
        <v>0.231</v>
      </c>
      <c r="G85" s="47">
        <v>0.6</v>
      </c>
      <c r="H85" s="47">
        <v>0.424</v>
      </c>
      <c r="I85" s="47">
        <v>0.195</v>
      </c>
      <c r="J85" s="47">
        <v>0.7110000000000001</v>
      </c>
      <c r="K85" s="47">
        <v>1.062</v>
      </c>
      <c r="L85" s="47">
        <v>0.8079999999999999</v>
      </c>
      <c r="M85" s="47">
        <v>0.934</v>
      </c>
      <c r="N85" s="47">
        <v>0.8010000000000002</v>
      </c>
      <c r="O85" s="48">
        <v>0.37</v>
      </c>
      <c r="P85" s="1"/>
    </row>
    <row r="86" spans="1:16" ht="12.75">
      <c r="A86" s="1"/>
      <c r="B86" s="45" t="s">
        <v>66</v>
      </c>
      <c r="C86" s="46">
        <v>0.49300000000000005</v>
      </c>
      <c r="D86" s="47">
        <v>0.7240000000000001</v>
      </c>
      <c r="E86" s="47">
        <v>0.55</v>
      </c>
      <c r="F86" s="47">
        <v>0.313</v>
      </c>
      <c r="G86" s="47">
        <v>0.591</v>
      </c>
      <c r="H86" s="47">
        <v>0.43200000000000005</v>
      </c>
      <c r="I86" s="47">
        <v>0.728</v>
      </c>
      <c r="J86" s="47">
        <v>0.47100000000000003</v>
      </c>
      <c r="K86" s="47">
        <v>0.456</v>
      </c>
      <c r="L86" s="47">
        <v>0.7690000000000001</v>
      </c>
      <c r="M86" s="47">
        <v>0.9329999999999999</v>
      </c>
      <c r="N86" s="47">
        <v>1.239</v>
      </c>
      <c r="O86" s="48">
        <v>0.3</v>
      </c>
      <c r="P86" s="1"/>
    </row>
    <row r="87" spans="1:16" ht="13.5" thickBot="1">
      <c r="A87" s="1"/>
      <c r="B87" s="49" t="s">
        <v>67</v>
      </c>
      <c r="C87" s="50">
        <v>0.29100000000000004</v>
      </c>
      <c r="D87" s="51">
        <v>0.517</v>
      </c>
      <c r="E87" s="51">
        <v>0.54</v>
      </c>
      <c r="F87" s="51">
        <v>0.502</v>
      </c>
      <c r="G87" s="51">
        <v>0.587</v>
      </c>
      <c r="H87" s="51">
        <v>0.43</v>
      </c>
      <c r="I87" s="51">
        <v>1.096</v>
      </c>
      <c r="J87" s="51">
        <v>0.654</v>
      </c>
      <c r="K87" s="51">
        <v>1.092</v>
      </c>
      <c r="L87" s="51">
        <v>0.8620000000000001</v>
      </c>
      <c r="M87" s="51">
        <v>1.058</v>
      </c>
      <c r="N87" s="51">
        <v>1.39</v>
      </c>
      <c r="O87" s="52">
        <v>0.45</v>
      </c>
      <c r="P87" s="1"/>
    </row>
    <row r="88" spans="1:16" ht="13.5" thickBot="1">
      <c r="A88" s="1"/>
      <c r="B88" s="5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1"/>
    </row>
    <row r="89" spans="1:16" ht="13.5" thickBot="1">
      <c r="A89" s="1"/>
      <c r="B89" s="42" t="s">
        <v>75</v>
      </c>
      <c r="C89" s="41">
        <v>0.444</v>
      </c>
      <c r="D89" s="43">
        <v>0.81</v>
      </c>
      <c r="E89" s="43">
        <v>0.716</v>
      </c>
      <c r="F89" s="43">
        <v>0.811</v>
      </c>
      <c r="G89" s="43">
        <v>0.707</v>
      </c>
      <c r="H89" s="43">
        <v>0.51</v>
      </c>
      <c r="I89" s="43">
        <v>0.59</v>
      </c>
      <c r="J89" s="43">
        <v>0.658</v>
      </c>
      <c r="K89" s="43">
        <v>0.79</v>
      </c>
      <c r="L89" s="43">
        <v>0.88</v>
      </c>
      <c r="M89" s="43">
        <v>1.053</v>
      </c>
      <c r="N89" s="43">
        <v>1.2830000000000001</v>
      </c>
      <c r="O89" s="44">
        <v>0.67</v>
      </c>
      <c r="P89" s="1"/>
    </row>
    <row r="90" spans="1:16" ht="12.75">
      <c r="A90" s="1"/>
      <c r="B90" s="45" t="s">
        <v>72</v>
      </c>
      <c r="C90" s="46">
        <v>0.615</v>
      </c>
      <c r="D90" s="47">
        <v>0.533</v>
      </c>
      <c r="E90" s="47">
        <v>0.396</v>
      </c>
      <c r="F90" s="47">
        <v>0.564</v>
      </c>
      <c r="G90" s="47">
        <v>0.6960000000000001</v>
      </c>
      <c r="H90" s="47">
        <v>0.5770000000000001</v>
      </c>
      <c r="I90" s="47">
        <v>1.087</v>
      </c>
      <c r="J90" s="47">
        <v>0.612</v>
      </c>
      <c r="K90" s="47">
        <v>0.915</v>
      </c>
      <c r="L90" s="47">
        <v>0.9460000000000001</v>
      </c>
      <c r="M90" s="47">
        <v>1.268</v>
      </c>
      <c r="N90" s="47">
        <v>1.2040000000000002</v>
      </c>
      <c r="O90" s="48">
        <v>0.508</v>
      </c>
      <c r="P90" s="1"/>
    </row>
    <row r="91" spans="1:16" ht="12.75">
      <c r="A91" s="1"/>
      <c r="B91" s="45" t="s">
        <v>65</v>
      </c>
      <c r="C91" s="46">
        <v>0.49800000000000005</v>
      </c>
      <c r="D91" s="47">
        <v>0.457</v>
      </c>
      <c r="E91" s="47">
        <v>0.23600000000000002</v>
      </c>
      <c r="F91" s="47">
        <v>0.65</v>
      </c>
      <c r="G91" s="47">
        <v>0.44</v>
      </c>
      <c r="H91" s="47">
        <v>0.3980000000000001</v>
      </c>
      <c r="I91" s="47">
        <v>0.44</v>
      </c>
      <c r="J91" s="47">
        <v>0.515</v>
      </c>
      <c r="K91" s="47">
        <v>1.5170000000000001</v>
      </c>
      <c r="L91" s="47">
        <v>0.923</v>
      </c>
      <c r="M91" s="47">
        <v>1.179</v>
      </c>
      <c r="N91" s="47">
        <v>1.8030000000000002</v>
      </c>
      <c r="O91" s="48">
        <v>0.355</v>
      </c>
      <c r="P91" s="1"/>
    </row>
    <row r="92" spans="1:16" ht="12.75">
      <c r="A92" s="1"/>
      <c r="B92" s="45" t="s">
        <v>66</v>
      </c>
      <c r="C92" s="46">
        <v>0.6609999999999999</v>
      </c>
      <c r="D92" s="47">
        <v>0.703</v>
      </c>
      <c r="E92" s="47">
        <v>0.762</v>
      </c>
      <c r="F92" s="47">
        <v>0.64</v>
      </c>
      <c r="G92" s="47">
        <v>0.647</v>
      </c>
      <c r="H92" s="47">
        <v>0.42700000000000005</v>
      </c>
      <c r="I92" s="47">
        <v>0.474</v>
      </c>
      <c r="J92" s="47">
        <v>0.9640000000000001</v>
      </c>
      <c r="K92" s="47">
        <v>1.072</v>
      </c>
      <c r="L92" s="47">
        <v>1.073</v>
      </c>
      <c r="M92" s="47">
        <v>1.336</v>
      </c>
      <c r="N92" s="47">
        <v>1.406</v>
      </c>
      <c r="O92" s="48">
        <v>0.487</v>
      </c>
      <c r="P92" s="1"/>
    </row>
    <row r="93" spans="1:16" ht="13.5" thickBot="1">
      <c r="A93" s="1"/>
      <c r="B93" s="49" t="s">
        <v>67</v>
      </c>
      <c r="C93" s="50">
        <v>0.325</v>
      </c>
      <c r="D93" s="51">
        <v>0.695</v>
      </c>
      <c r="E93" s="51">
        <v>0.635</v>
      </c>
      <c r="F93" s="51">
        <v>0.439</v>
      </c>
      <c r="G93" s="51">
        <v>0.494</v>
      </c>
      <c r="H93" s="51">
        <v>0.376</v>
      </c>
      <c r="I93" s="51">
        <v>0.8790000000000001</v>
      </c>
      <c r="J93" s="51">
        <v>0.708</v>
      </c>
      <c r="K93" s="51">
        <v>1.245</v>
      </c>
      <c r="L93" s="51">
        <v>1.02</v>
      </c>
      <c r="M93" s="51">
        <v>1.295</v>
      </c>
      <c r="N93" s="51">
        <v>1.834</v>
      </c>
      <c r="O93" s="52">
        <v>0.42</v>
      </c>
      <c r="P93" s="1"/>
    </row>
    <row r="94" spans="1:16" ht="12.75">
      <c r="A94" s="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1"/>
    </row>
    <row r="95" spans="1:16" ht="13.5" thickBot="1">
      <c r="A95" s="1"/>
      <c r="B95" s="60"/>
      <c r="C95" s="6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thickBot="1">
      <c r="A96" s="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1"/>
    </row>
    <row r="97" spans="1:16" ht="16.5" customHeight="1">
      <c r="A97" s="1"/>
      <c r="B97" s="3" t="s">
        <v>14</v>
      </c>
      <c r="C97" s="4" t="s">
        <v>15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1"/>
    </row>
    <row r="98" spans="1:16" ht="12.75" customHeight="1">
      <c r="A98" s="1"/>
      <c r="B98" s="6"/>
      <c r="C98" s="7" t="s">
        <v>16</v>
      </c>
      <c r="D98" s="8" t="s">
        <v>17</v>
      </c>
      <c r="E98" s="8" t="s">
        <v>18</v>
      </c>
      <c r="F98" s="8" t="s">
        <v>19</v>
      </c>
      <c r="G98" s="8" t="s">
        <v>20</v>
      </c>
      <c r="H98" s="8" t="s">
        <v>21</v>
      </c>
      <c r="I98" s="8" t="s">
        <v>22</v>
      </c>
      <c r="J98" s="8" t="s">
        <v>23</v>
      </c>
      <c r="K98" s="8" t="s">
        <v>24</v>
      </c>
      <c r="L98" s="8" t="s">
        <v>25</v>
      </c>
      <c r="M98" s="8" t="s">
        <v>26</v>
      </c>
      <c r="N98" s="8" t="s">
        <v>27</v>
      </c>
      <c r="O98" s="9" t="s">
        <v>28</v>
      </c>
      <c r="P98" s="1"/>
    </row>
    <row r="99" spans="1:16" ht="12.75">
      <c r="A99" s="1"/>
      <c r="B99" s="10" t="s">
        <v>29</v>
      </c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  <c r="P99" s="1"/>
    </row>
    <row r="100" spans="1:16" ht="12.75">
      <c r="A100" s="1"/>
      <c r="B100" s="10" t="s">
        <v>30</v>
      </c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  <c r="P100" s="1"/>
    </row>
    <row r="101" spans="1:16" ht="12.75">
      <c r="A101" s="1"/>
      <c r="B101" s="14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  <c r="P101" s="1"/>
    </row>
    <row r="102" spans="1:16" ht="12.75">
      <c r="A102" s="1"/>
      <c r="B102" s="15" t="s">
        <v>31</v>
      </c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  <c r="P102" s="1"/>
    </row>
    <row r="103" spans="1:16" ht="12.75">
      <c r="A103" s="1"/>
      <c r="B103" s="15" t="s">
        <v>32</v>
      </c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  <c r="P103" s="1"/>
    </row>
    <row r="104" spans="1:16" ht="12.75">
      <c r="A104" s="1"/>
      <c r="B104" s="15" t="s">
        <v>33</v>
      </c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  <c r="P104" s="1"/>
    </row>
    <row r="105" spans="1:16" ht="12.75">
      <c r="A105" s="1"/>
      <c r="B105" s="15" t="s">
        <v>34</v>
      </c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1"/>
    </row>
    <row r="106" spans="1:16" ht="12.75">
      <c r="A106" s="1"/>
      <c r="B106" s="14"/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8"/>
      <c r="P106" s="1"/>
    </row>
    <row r="107" spans="1:16" ht="13.5" thickBot="1">
      <c r="A107" s="1"/>
      <c r="B107" s="19">
        <f>0</f>
        <v>0</v>
      </c>
      <c r="C107" s="20">
        <f>1</f>
        <v>1</v>
      </c>
      <c r="D107" s="20">
        <f>2</f>
        <v>2</v>
      </c>
      <c r="E107" s="20">
        <f>3</f>
        <v>3</v>
      </c>
      <c r="F107" s="20">
        <f>4</f>
        <v>4</v>
      </c>
      <c r="G107" s="20">
        <f>5</f>
        <v>5</v>
      </c>
      <c r="H107" s="20">
        <f>6</f>
        <v>6</v>
      </c>
      <c r="I107" s="20">
        <f>7</f>
        <v>7</v>
      </c>
      <c r="J107" s="20">
        <f>8</f>
        <v>8</v>
      </c>
      <c r="K107" s="20">
        <f>9</f>
        <v>9</v>
      </c>
      <c r="L107" s="20">
        <f>10</f>
        <v>10</v>
      </c>
      <c r="M107" s="20">
        <f>11</f>
        <v>11</v>
      </c>
      <c r="N107" s="20">
        <f>12</f>
        <v>12</v>
      </c>
      <c r="O107" s="21">
        <f>13</f>
        <v>13</v>
      </c>
      <c r="P107" s="1"/>
    </row>
    <row r="108" spans="1:16" ht="13.5" thickBot="1">
      <c r="A108" s="1"/>
      <c r="B108" s="40" t="s">
        <v>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thickBot="1">
      <c r="A109" s="1"/>
      <c r="B109" s="42" t="s">
        <v>76</v>
      </c>
      <c r="C109" s="41">
        <v>1.813</v>
      </c>
      <c r="D109" s="43">
        <v>2.084</v>
      </c>
      <c r="E109" s="43">
        <v>1.16</v>
      </c>
      <c r="F109" s="43">
        <v>1.035</v>
      </c>
      <c r="G109" s="43">
        <v>1.028</v>
      </c>
      <c r="H109" s="43">
        <v>0.96</v>
      </c>
      <c r="I109" s="43">
        <v>0.48</v>
      </c>
      <c r="J109" s="43">
        <v>1.416</v>
      </c>
      <c r="K109" s="43">
        <v>1.088</v>
      </c>
      <c r="L109" s="43">
        <v>0.802</v>
      </c>
      <c r="M109" s="43">
        <v>1.221</v>
      </c>
      <c r="N109" s="43">
        <v>1.51</v>
      </c>
      <c r="O109" s="44">
        <v>0.574</v>
      </c>
      <c r="P109" s="1"/>
    </row>
    <row r="110" spans="1:16" ht="12.75">
      <c r="A110" s="1"/>
      <c r="B110" s="45" t="s">
        <v>64</v>
      </c>
      <c r="C110" s="46">
        <v>0.8170000000000001</v>
      </c>
      <c r="D110" s="47">
        <v>0.622</v>
      </c>
      <c r="E110" s="47">
        <v>0.904</v>
      </c>
      <c r="F110" s="47">
        <v>0.902</v>
      </c>
      <c r="G110" s="47">
        <v>0.832</v>
      </c>
      <c r="H110" s="47">
        <v>0.24400000000000002</v>
      </c>
      <c r="I110" s="47">
        <v>0.853</v>
      </c>
      <c r="J110" s="47">
        <v>0.546</v>
      </c>
      <c r="K110" s="47">
        <v>0.615</v>
      </c>
      <c r="L110" s="47">
        <v>0.919</v>
      </c>
      <c r="M110" s="47">
        <v>1.099</v>
      </c>
      <c r="N110" s="47">
        <v>1.3</v>
      </c>
      <c r="O110" s="48">
        <v>0.415</v>
      </c>
      <c r="P110" s="1"/>
    </row>
    <row r="111" spans="1:16" ht="12.75">
      <c r="A111" s="1"/>
      <c r="B111" s="45" t="s">
        <v>65</v>
      </c>
      <c r="C111" s="46">
        <v>0.753</v>
      </c>
      <c r="D111" s="47">
        <v>0.547</v>
      </c>
      <c r="E111" s="47">
        <v>0.823</v>
      </c>
      <c r="F111" s="47">
        <v>0.89</v>
      </c>
      <c r="G111" s="47">
        <v>0.712</v>
      </c>
      <c r="H111" s="47">
        <v>0.37</v>
      </c>
      <c r="I111" s="47">
        <v>0.675</v>
      </c>
      <c r="J111" s="47">
        <v>1.115</v>
      </c>
      <c r="K111" s="47">
        <v>1.054</v>
      </c>
      <c r="L111" s="47">
        <v>0.95</v>
      </c>
      <c r="M111" s="47">
        <v>1.32</v>
      </c>
      <c r="N111" s="47">
        <v>2.045</v>
      </c>
      <c r="O111" s="48">
        <v>0.54</v>
      </c>
      <c r="P111" s="1"/>
    </row>
    <row r="112" spans="1:16" ht="12.75">
      <c r="A112" s="1"/>
      <c r="B112" s="45" t="s">
        <v>66</v>
      </c>
      <c r="C112" s="46">
        <v>0.72</v>
      </c>
      <c r="D112" s="47">
        <v>0.707</v>
      </c>
      <c r="E112" s="47">
        <v>0.714</v>
      </c>
      <c r="F112" s="47">
        <v>0.8940000000000001</v>
      </c>
      <c r="G112" s="47">
        <v>0.705</v>
      </c>
      <c r="H112" s="47">
        <v>0.35100000000000003</v>
      </c>
      <c r="I112" s="47">
        <v>0.748</v>
      </c>
      <c r="J112" s="47">
        <v>0.998</v>
      </c>
      <c r="K112" s="47">
        <v>0.6920000000000001</v>
      </c>
      <c r="L112" s="47">
        <v>0.997</v>
      </c>
      <c r="M112" s="47">
        <v>1.3670000000000002</v>
      </c>
      <c r="N112" s="47">
        <v>2.657</v>
      </c>
      <c r="O112" s="48">
        <v>0.378</v>
      </c>
      <c r="P112" s="1"/>
    </row>
    <row r="113" spans="1:16" ht="13.5" thickBot="1">
      <c r="A113" s="1"/>
      <c r="B113" s="49" t="s">
        <v>67</v>
      </c>
      <c r="C113" s="50">
        <v>0.5670000000000001</v>
      </c>
      <c r="D113" s="51">
        <v>0.475</v>
      </c>
      <c r="E113" s="51">
        <v>0.689</v>
      </c>
      <c r="F113" s="51">
        <v>0.6409999999999999</v>
      </c>
      <c r="G113" s="51">
        <v>0.68</v>
      </c>
      <c r="H113" s="51">
        <v>0.675</v>
      </c>
      <c r="I113" s="51">
        <v>0.615</v>
      </c>
      <c r="J113" s="51">
        <v>0.9640000000000001</v>
      </c>
      <c r="K113" s="51">
        <v>1.2670000000000001</v>
      </c>
      <c r="L113" s="51">
        <v>0.9210000000000002</v>
      </c>
      <c r="M113" s="51">
        <v>1.344</v>
      </c>
      <c r="N113" s="51">
        <v>1.4280000000000002</v>
      </c>
      <c r="O113" s="52">
        <v>0.235</v>
      </c>
      <c r="P113" s="1"/>
    </row>
    <row r="114" spans="1:16" ht="13.5" thickBot="1">
      <c r="A114" s="1"/>
      <c r="B114" s="53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1"/>
    </row>
    <row r="115" spans="1:16" ht="13.5" thickBot="1">
      <c r="A115" s="1"/>
      <c r="B115" s="42" t="s">
        <v>77</v>
      </c>
      <c r="C115" s="41">
        <v>0.33899999999999997</v>
      </c>
      <c r="D115" s="43">
        <v>0.777</v>
      </c>
      <c r="E115" s="43">
        <v>0.658</v>
      </c>
      <c r="F115" s="43">
        <v>0.182</v>
      </c>
      <c r="G115" s="43">
        <v>0.263</v>
      </c>
      <c r="H115" s="43">
        <v>0.258</v>
      </c>
      <c r="I115" s="43">
        <v>0.52</v>
      </c>
      <c r="J115" s="43">
        <v>0.47700000000000004</v>
      </c>
      <c r="K115" s="43">
        <v>0.268</v>
      </c>
      <c r="L115" s="43">
        <v>0.71</v>
      </c>
      <c r="M115" s="43">
        <v>1.045</v>
      </c>
      <c r="N115" s="43">
        <v>0.8520000000000001</v>
      </c>
      <c r="O115" s="44">
        <v>0.358</v>
      </c>
      <c r="P115" s="1"/>
    </row>
    <row r="116" spans="1:16" ht="12.75">
      <c r="A116" s="1"/>
      <c r="B116" s="45" t="s">
        <v>64</v>
      </c>
      <c r="C116" s="46">
        <v>0.595</v>
      </c>
      <c r="D116" s="47">
        <v>0.629</v>
      </c>
      <c r="E116" s="47">
        <v>0.641</v>
      </c>
      <c r="F116" s="47">
        <v>0.741</v>
      </c>
      <c r="G116" s="47">
        <v>0.629</v>
      </c>
      <c r="H116" s="47">
        <v>0.254</v>
      </c>
      <c r="I116" s="47">
        <v>0.455</v>
      </c>
      <c r="J116" s="47">
        <v>0.738</v>
      </c>
      <c r="K116" s="47">
        <v>0.8440000000000001</v>
      </c>
      <c r="L116" s="47">
        <v>0.9440000000000001</v>
      </c>
      <c r="M116" s="47">
        <v>1.469</v>
      </c>
      <c r="N116" s="47">
        <v>1.3519999999999999</v>
      </c>
      <c r="O116" s="48">
        <v>0.41</v>
      </c>
      <c r="P116" s="1"/>
    </row>
    <row r="117" spans="1:16" ht="12.75">
      <c r="A117" s="1"/>
      <c r="B117" s="45" t="s">
        <v>65</v>
      </c>
      <c r="C117" s="46">
        <v>0.71</v>
      </c>
      <c r="D117" s="47">
        <v>0.715</v>
      </c>
      <c r="E117" s="47">
        <v>0.536</v>
      </c>
      <c r="F117" s="47">
        <v>0.8210000000000001</v>
      </c>
      <c r="G117" s="47">
        <v>0.612</v>
      </c>
      <c r="H117" s="47">
        <v>0.354</v>
      </c>
      <c r="I117" s="47">
        <v>0.658</v>
      </c>
      <c r="J117" s="47">
        <v>0.899</v>
      </c>
      <c r="K117" s="47">
        <v>1.3</v>
      </c>
      <c r="L117" s="47">
        <v>0.8510000000000001</v>
      </c>
      <c r="M117" s="47">
        <v>0.914</v>
      </c>
      <c r="N117" s="47">
        <v>1.3530000000000002</v>
      </c>
      <c r="O117" s="48">
        <v>0.703</v>
      </c>
      <c r="P117" s="1"/>
    </row>
    <row r="118" spans="1:16" ht="12.75">
      <c r="A118" s="1"/>
      <c r="B118" s="45" t="s">
        <v>66</v>
      </c>
      <c r="C118" s="46">
        <v>0.6910000000000001</v>
      </c>
      <c r="D118" s="47">
        <v>0.9440000000000001</v>
      </c>
      <c r="E118" s="47">
        <v>0.763</v>
      </c>
      <c r="F118" s="47">
        <v>0.8240000000000001</v>
      </c>
      <c r="G118" s="47">
        <v>0.605</v>
      </c>
      <c r="H118" s="47">
        <v>0.36800000000000005</v>
      </c>
      <c r="I118" s="47">
        <v>1.042</v>
      </c>
      <c r="J118" s="47">
        <v>0.898</v>
      </c>
      <c r="K118" s="47">
        <v>0.863</v>
      </c>
      <c r="L118" s="47">
        <v>0.773</v>
      </c>
      <c r="M118" s="47">
        <v>0.965</v>
      </c>
      <c r="N118" s="47">
        <v>0.91</v>
      </c>
      <c r="O118" s="48">
        <v>0.903</v>
      </c>
      <c r="P118" s="1"/>
    </row>
    <row r="119" spans="1:16" ht="13.5" thickBot="1">
      <c r="A119" s="1"/>
      <c r="B119" s="49" t="s">
        <v>67</v>
      </c>
      <c r="C119" s="50">
        <v>0.364</v>
      </c>
      <c r="D119" s="51">
        <v>0.624</v>
      </c>
      <c r="E119" s="51">
        <v>0.763</v>
      </c>
      <c r="F119" s="51">
        <v>0.74</v>
      </c>
      <c r="G119" s="51">
        <v>0.56</v>
      </c>
      <c r="H119" s="51">
        <v>0.523</v>
      </c>
      <c r="I119" s="51">
        <v>0.7140000000000001</v>
      </c>
      <c r="J119" s="51">
        <v>0.7190000000000001</v>
      </c>
      <c r="K119" s="51">
        <v>0.8360000000000001</v>
      </c>
      <c r="L119" s="51">
        <v>0.7070000000000001</v>
      </c>
      <c r="M119" s="51">
        <v>1.118</v>
      </c>
      <c r="N119" s="51">
        <v>1.6670000000000003</v>
      </c>
      <c r="O119" s="52">
        <v>0.31</v>
      </c>
      <c r="P119" s="1"/>
    </row>
    <row r="120" spans="1:16" ht="13.5" thickBot="1">
      <c r="A120" s="1"/>
      <c r="B120" s="53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1"/>
    </row>
    <row r="121" spans="1:16" ht="12.75">
      <c r="A121" s="1"/>
      <c r="B121" s="24" t="s">
        <v>78</v>
      </c>
      <c r="C121" s="54">
        <v>0.42300000000000004</v>
      </c>
      <c r="D121" s="55">
        <v>0.938</v>
      </c>
      <c r="E121" s="55">
        <v>0.823</v>
      </c>
      <c r="F121" s="55">
        <v>0.9420000000000001</v>
      </c>
      <c r="G121" s="55">
        <v>0.823</v>
      </c>
      <c r="H121" s="55">
        <v>0.292</v>
      </c>
      <c r="I121" s="55">
        <v>1.223</v>
      </c>
      <c r="J121" s="55">
        <v>0.9590000000000001</v>
      </c>
      <c r="K121" s="55">
        <v>0.685</v>
      </c>
      <c r="L121" s="55">
        <v>1.1620000000000001</v>
      </c>
      <c r="M121" s="55">
        <v>1.2510000000000001</v>
      </c>
      <c r="N121" s="55">
        <v>0.9470000000000001</v>
      </c>
      <c r="O121" s="63">
        <v>0.956</v>
      </c>
      <c r="P121" s="1"/>
    </row>
    <row r="122" spans="1:16" ht="13.5" thickBot="1">
      <c r="A122" s="1"/>
      <c r="B122" s="36" t="s">
        <v>79</v>
      </c>
      <c r="C122" s="57">
        <v>0.526</v>
      </c>
      <c r="D122" s="51">
        <v>0.7320000000000001</v>
      </c>
      <c r="E122" s="51">
        <v>0.82</v>
      </c>
      <c r="F122" s="51">
        <v>0.94</v>
      </c>
      <c r="G122" s="51">
        <v>0.82</v>
      </c>
      <c r="H122" s="51">
        <v>0.29</v>
      </c>
      <c r="I122" s="51">
        <v>0.938</v>
      </c>
      <c r="J122" s="51">
        <v>0.8640000000000001</v>
      </c>
      <c r="K122" s="51">
        <v>0.9620000000000001</v>
      </c>
      <c r="L122" s="51">
        <v>1.23</v>
      </c>
      <c r="M122" s="51">
        <v>1.189</v>
      </c>
      <c r="N122" s="51">
        <v>0.858</v>
      </c>
      <c r="O122" s="52">
        <v>0.956</v>
      </c>
      <c r="P122" s="1"/>
    </row>
    <row r="123" spans="1:16" ht="13.5" thickBot="1">
      <c r="A123" s="1"/>
      <c r="B123" s="53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1"/>
    </row>
    <row r="124" spans="1:16" ht="13.5" thickBot="1">
      <c r="A124" s="1"/>
      <c r="B124" s="64" t="s">
        <v>80</v>
      </c>
      <c r="C124" s="6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4"/>
      <c r="P124" s="1"/>
    </row>
    <row r="125" spans="1:16" ht="12.75">
      <c r="A125" s="1"/>
      <c r="B125" s="66" t="s">
        <v>72</v>
      </c>
      <c r="C125" s="54">
        <v>1.646</v>
      </c>
      <c r="D125" s="55">
        <v>1.4640000000000002</v>
      </c>
      <c r="E125" s="55">
        <v>1.268</v>
      </c>
      <c r="F125" s="55">
        <v>1.265</v>
      </c>
      <c r="G125" s="55">
        <v>1.257</v>
      </c>
      <c r="H125" s="55">
        <v>0.467</v>
      </c>
      <c r="I125" s="55">
        <v>1.1010000000000002</v>
      </c>
      <c r="J125" s="55">
        <v>1.149</v>
      </c>
      <c r="K125" s="55">
        <v>0.85</v>
      </c>
      <c r="L125" s="55">
        <v>1.139</v>
      </c>
      <c r="M125" s="55">
        <v>1.5890000000000002</v>
      </c>
      <c r="N125" s="55">
        <v>2.9140000000000006</v>
      </c>
      <c r="O125" s="63">
        <v>0.59</v>
      </c>
      <c r="P125" s="1"/>
    </row>
    <row r="126" spans="1:16" ht="12.75">
      <c r="A126" s="1"/>
      <c r="B126" s="45" t="s">
        <v>64</v>
      </c>
      <c r="C126" s="46">
        <v>1.0490000000000002</v>
      </c>
      <c r="D126" s="47">
        <v>1.1340000000000001</v>
      </c>
      <c r="E126" s="47">
        <v>1.356</v>
      </c>
      <c r="F126" s="47">
        <v>1.291</v>
      </c>
      <c r="G126" s="47">
        <v>1.192</v>
      </c>
      <c r="H126" s="47">
        <v>0.292</v>
      </c>
      <c r="I126" s="47">
        <v>1.1360000000000001</v>
      </c>
      <c r="J126" s="47">
        <v>1.2140000000000002</v>
      </c>
      <c r="K126" s="47">
        <v>1.347</v>
      </c>
      <c r="L126" s="47">
        <v>1.6020000000000003</v>
      </c>
      <c r="M126" s="47">
        <v>1.743</v>
      </c>
      <c r="N126" s="47">
        <v>2.1790000000000003</v>
      </c>
      <c r="O126" s="48">
        <v>1.002</v>
      </c>
      <c r="P126" s="1"/>
    </row>
    <row r="127" spans="1:16" ht="12.75">
      <c r="A127" s="1"/>
      <c r="B127" s="45" t="s">
        <v>65</v>
      </c>
      <c r="C127" s="46">
        <v>0.5760000000000001</v>
      </c>
      <c r="D127" s="47">
        <v>0.867</v>
      </c>
      <c r="E127" s="47">
        <v>1.056</v>
      </c>
      <c r="F127" s="47">
        <v>0.7560000000000001</v>
      </c>
      <c r="G127" s="47">
        <v>1.038</v>
      </c>
      <c r="H127" s="47">
        <v>0.41</v>
      </c>
      <c r="I127" s="47">
        <v>0.912</v>
      </c>
      <c r="J127" s="47">
        <v>0.9590000000000001</v>
      </c>
      <c r="K127" s="47">
        <v>2.285</v>
      </c>
      <c r="L127" s="47">
        <v>1.37</v>
      </c>
      <c r="M127" s="47">
        <v>1.689</v>
      </c>
      <c r="N127" s="47">
        <v>2.543</v>
      </c>
      <c r="O127" s="48">
        <v>0.501</v>
      </c>
      <c r="P127" s="1"/>
    </row>
    <row r="128" spans="1:16" ht="12.75">
      <c r="A128" s="1"/>
      <c r="B128" s="45" t="s">
        <v>66</v>
      </c>
      <c r="C128" s="46">
        <v>0.273</v>
      </c>
      <c r="D128" s="47">
        <v>0.9620000000000001</v>
      </c>
      <c r="E128" s="47">
        <v>1.02</v>
      </c>
      <c r="F128" s="47">
        <v>0.99</v>
      </c>
      <c r="G128" s="47">
        <v>0.98</v>
      </c>
      <c r="H128" s="47">
        <v>0.8079999999999999</v>
      </c>
      <c r="I128" s="47">
        <v>0.5910000000000001</v>
      </c>
      <c r="J128" s="47">
        <v>0.584</v>
      </c>
      <c r="K128" s="47">
        <v>2.3470000000000004</v>
      </c>
      <c r="L128" s="47">
        <v>1.416</v>
      </c>
      <c r="M128" s="47">
        <v>2.2720000000000002</v>
      </c>
      <c r="N128" s="47">
        <v>2.937</v>
      </c>
      <c r="O128" s="48">
        <v>0.68</v>
      </c>
      <c r="P128" s="1"/>
    </row>
    <row r="129" spans="1:16" ht="13.5" thickBot="1">
      <c r="A129" s="1"/>
      <c r="B129" s="49" t="s">
        <v>67</v>
      </c>
      <c r="C129" s="50">
        <v>1.09</v>
      </c>
      <c r="D129" s="51">
        <v>0.8540000000000001</v>
      </c>
      <c r="E129" s="51">
        <v>0.775</v>
      </c>
      <c r="F129" s="51">
        <v>1.042</v>
      </c>
      <c r="G129" s="51">
        <v>1.0610000000000002</v>
      </c>
      <c r="H129" s="51">
        <v>0.601</v>
      </c>
      <c r="I129" s="51">
        <v>1.121</v>
      </c>
      <c r="J129" s="51">
        <v>1.3840000000000001</v>
      </c>
      <c r="K129" s="51">
        <v>2.061</v>
      </c>
      <c r="L129" s="51">
        <v>1.449</v>
      </c>
      <c r="M129" s="51">
        <v>1.999</v>
      </c>
      <c r="N129" s="51">
        <v>2.742</v>
      </c>
      <c r="O129" s="52">
        <v>0.452</v>
      </c>
      <c r="P129" s="1"/>
    </row>
    <row r="130" spans="1:16" ht="13.5" thickBot="1">
      <c r="A130" s="1"/>
      <c r="B130" s="6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1"/>
    </row>
    <row r="131" spans="1:16" ht="13.5" thickBot="1">
      <c r="A131" s="1"/>
      <c r="B131" s="64" t="s">
        <v>81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1"/>
    </row>
    <row r="132" spans="1:16" ht="12.75">
      <c r="A132" s="1"/>
      <c r="B132" s="66" t="s">
        <v>64</v>
      </c>
      <c r="C132" s="54">
        <v>1.217</v>
      </c>
      <c r="D132" s="55">
        <v>1.361</v>
      </c>
      <c r="E132" s="55">
        <v>1.125</v>
      </c>
      <c r="F132" s="55">
        <v>1.096</v>
      </c>
      <c r="G132" s="55">
        <v>1.113</v>
      </c>
      <c r="H132" s="55">
        <v>0.20900000000000002</v>
      </c>
      <c r="I132" s="55">
        <v>1.1720000000000002</v>
      </c>
      <c r="J132" s="55">
        <v>0.8210000000000001</v>
      </c>
      <c r="K132" s="55">
        <v>0.557</v>
      </c>
      <c r="L132" s="55">
        <v>1.21</v>
      </c>
      <c r="M132" s="55">
        <v>2.085</v>
      </c>
      <c r="N132" s="55">
        <v>1.7890000000000001</v>
      </c>
      <c r="O132" s="63">
        <v>0.62</v>
      </c>
      <c r="P132" s="1"/>
    </row>
    <row r="133" spans="1:16" ht="12.75">
      <c r="A133" s="1"/>
      <c r="B133" s="45" t="s">
        <v>65</v>
      </c>
      <c r="C133" s="46">
        <v>0.943</v>
      </c>
      <c r="D133" s="47">
        <v>1.0110000000000001</v>
      </c>
      <c r="E133" s="47">
        <v>1.119</v>
      </c>
      <c r="F133" s="47">
        <v>0.777</v>
      </c>
      <c r="G133" s="47">
        <v>1.101</v>
      </c>
      <c r="H133" s="47">
        <v>0.247</v>
      </c>
      <c r="I133" s="47">
        <v>0.8270000000000001</v>
      </c>
      <c r="J133" s="47">
        <v>0.8940000000000001</v>
      </c>
      <c r="K133" s="47">
        <v>2.545</v>
      </c>
      <c r="L133" s="47">
        <v>1.3940000000000001</v>
      </c>
      <c r="M133" s="47">
        <v>2.184</v>
      </c>
      <c r="N133" s="47">
        <v>2.7830000000000004</v>
      </c>
      <c r="O133" s="48">
        <v>0.645</v>
      </c>
      <c r="P133" s="1"/>
    </row>
    <row r="134" spans="1:16" ht="12.75">
      <c r="A134" s="1"/>
      <c r="B134" s="45" t="s">
        <v>66</v>
      </c>
      <c r="C134" s="46">
        <v>0.973</v>
      </c>
      <c r="D134" s="47">
        <v>0.934</v>
      </c>
      <c r="E134" s="47">
        <v>1.105</v>
      </c>
      <c r="F134" s="47">
        <v>1.129</v>
      </c>
      <c r="G134" s="47">
        <v>1.05</v>
      </c>
      <c r="H134" s="47">
        <v>0.44</v>
      </c>
      <c r="I134" s="47">
        <v>0.8290000000000001</v>
      </c>
      <c r="J134" s="47">
        <v>0.802</v>
      </c>
      <c r="K134" s="47">
        <v>2.3970000000000002</v>
      </c>
      <c r="L134" s="47">
        <v>1.838</v>
      </c>
      <c r="M134" s="47">
        <v>2.5170000000000003</v>
      </c>
      <c r="N134" s="47">
        <v>2.66</v>
      </c>
      <c r="O134" s="48">
        <v>0.5</v>
      </c>
      <c r="P134" s="1"/>
    </row>
    <row r="135" spans="1:16" ht="13.5" thickBot="1">
      <c r="A135" s="1"/>
      <c r="B135" s="49" t="s">
        <v>67</v>
      </c>
      <c r="C135" s="50">
        <v>0.71</v>
      </c>
      <c r="D135" s="51">
        <v>0.748</v>
      </c>
      <c r="E135" s="51">
        <v>0.906</v>
      </c>
      <c r="F135" s="51">
        <v>0.909</v>
      </c>
      <c r="G135" s="51">
        <v>0.227</v>
      </c>
      <c r="H135" s="51">
        <v>0.32299999999999995</v>
      </c>
      <c r="I135" s="51">
        <v>0.489</v>
      </c>
      <c r="J135" s="51">
        <v>1.074</v>
      </c>
      <c r="K135" s="51">
        <v>2.0170000000000003</v>
      </c>
      <c r="L135" s="51">
        <v>1.5</v>
      </c>
      <c r="M135" s="51">
        <v>2.259</v>
      </c>
      <c r="N135" s="51">
        <v>2.253</v>
      </c>
      <c r="O135" s="52">
        <v>0.432</v>
      </c>
      <c r="P135" s="1"/>
    </row>
    <row r="136" spans="1:16" ht="13.5" thickBot="1">
      <c r="A136" s="1"/>
      <c r="B136" s="58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1"/>
    </row>
    <row r="137" spans="1:16" ht="13.5" thickBot="1">
      <c r="A137" s="1"/>
      <c r="B137" s="42" t="s">
        <v>82</v>
      </c>
      <c r="C137" s="41">
        <v>0.33899999999999997</v>
      </c>
      <c r="D137" s="43">
        <v>0.8210000000000001</v>
      </c>
      <c r="E137" s="43">
        <v>0.767</v>
      </c>
      <c r="F137" s="43">
        <v>0.533</v>
      </c>
      <c r="G137" s="43">
        <v>0.899</v>
      </c>
      <c r="H137" s="43">
        <v>0.762</v>
      </c>
      <c r="I137" s="43">
        <v>0.774</v>
      </c>
      <c r="J137" s="43">
        <v>0.789</v>
      </c>
      <c r="K137" s="43">
        <v>0.86</v>
      </c>
      <c r="L137" s="43">
        <v>0.92</v>
      </c>
      <c r="M137" s="43">
        <v>1.048</v>
      </c>
      <c r="N137" s="43">
        <v>1.0190000000000001</v>
      </c>
      <c r="O137" s="44">
        <v>0.504</v>
      </c>
      <c r="P137" s="1"/>
    </row>
    <row r="138" spans="1:16" ht="12.75">
      <c r="A138" s="1"/>
      <c r="B138" s="66" t="s">
        <v>64</v>
      </c>
      <c r="C138" s="54">
        <v>0.441</v>
      </c>
      <c r="D138" s="55">
        <v>0.7020000000000001</v>
      </c>
      <c r="E138" s="55">
        <v>0.656</v>
      </c>
      <c r="F138" s="55">
        <v>0.82</v>
      </c>
      <c r="G138" s="55">
        <v>0.72</v>
      </c>
      <c r="H138" s="55">
        <v>0.575</v>
      </c>
      <c r="I138" s="55">
        <v>0.54</v>
      </c>
      <c r="J138" s="55">
        <v>0.9510000000000001</v>
      </c>
      <c r="K138" s="55">
        <v>1.1660000000000001</v>
      </c>
      <c r="L138" s="55">
        <v>0.9720000000000001</v>
      </c>
      <c r="M138" s="55">
        <v>1.17</v>
      </c>
      <c r="N138" s="55">
        <v>1.75</v>
      </c>
      <c r="O138" s="63">
        <v>0.444</v>
      </c>
      <c r="P138" s="1"/>
    </row>
    <row r="139" spans="1:16" ht="12.75">
      <c r="A139" s="1"/>
      <c r="B139" s="45" t="s">
        <v>65</v>
      </c>
      <c r="C139" s="46">
        <v>0.662</v>
      </c>
      <c r="D139" s="47">
        <v>0.621</v>
      </c>
      <c r="E139" s="47">
        <v>0.626</v>
      </c>
      <c r="F139" s="47">
        <v>0.518</v>
      </c>
      <c r="G139" s="47">
        <v>0.72</v>
      </c>
      <c r="H139" s="47">
        <v>0.313</v>
      </c>
      <c r="I139" s="47">
        <v>0.667</v>
      </c>
      <c r="J139" s="47">
        <v>0.612</v>
      </c>
      <c r="K139" s="47">
        <v>1.082</v>
      </c>
      <c r="L139" s="47">
        <v>0.915</v>
      </c>
      <c r="M139" s="47">
        <v>1.014</v>
      </c>
      <c r="N139" s="47">
        <v>1.5920000000000003</v>
      </c>
      <c r="O139" s="48">
        <v>0.46</v>
      </c>
      <c r="P139" s="1"/>
    </row>
    <row r="140" spans="1:16" ht="12.75">
      <c r="A140" s="1"/>
      <c r="B140" s="45" t="s">
        <v>66</v>
      </c>
      <c r="C140" s="46">
        <v>0.7390000000000001</v>
      </c>
      <c r="D140" s="47">
        <v>0.6409999999999999</v>
      </c>
      <c r="E140" s="47">
        <v>0.604</v>
      </c>
      <c r="F140" s="47">
        <v>0.79</v>
      </c>
      <c r="G140" s="47">
        <v>0.609</v>
      </c>
      <c r="H140" s="47">
        <v>0.354</v>
      </c>
      <c r="I140" s="47">
        <v>0.501</v>
      </c>
      <c r="J140" s="47">
        <v>0.395</v>
      </c>
      <c r="K140" s="47">
        <v>1.088</v>
      </c>
      <c r="L140" s="47">
        <v>0.8360000000000001</v>
      </c>
      <c r="M140" s="47">
        <v>1.129</v>
      </c>
      <c r="N140" s="47">
        <v>1.201</v>
      </c>
      <c r="O140" s="48">
        <v>0.34</v>
      </c>
      <c r="P140" s="1"/>
    </row>
    <row r="141" spans="1:16" ht="13.5" thickBot="1">
      <c r="A141" s="1"/>
      <c r="B141" s="49" t="s">
        <v>67</v>
      </c>
      <c r="C141" s="50">
        <v>0.547</v>
      </c>
      <c r="D141" s="51">
        <v>0.782</v>
      </c>
      <c r="E141" s="51">
        <v>0.812</v>
      </c>
      <c r="F141" s="51">
        <v>0.9260000000000002</v>
      </c>
      <c r="G141" s="51">
        <v>0.633</v>
      </c>
      <c r="H141" s="51">
        <v>0.48200000000000004</v>
      </c>
      <c r="I141" s="51">
        <v>0.919</v>
      </c>
      <c r="J141" s="51">
        <v>0.649</v>
      </c>
      <c r="K141" s="51">
        <v>1.5830000000000002</v>
      </c>
      <c r="L141" s="51">
        <v>1.073</v>
      </c>
      <c r="M141" s="51">
        <v>1.321</v>
      </c>
      <c r="N141" s="51">
        <v>1.584</v>
      </c>
      <c r="O141" s="52">
        <v>0.612</v>
      </c>
      <c r="P141" s="1"/>
    </row>
    <row r="142" spans="1:16" ht="13.5" thickBot="1">
      <c r="A142" s="1"/>
      <c r="B142" s="58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1"/>
    </row>
    <row r="143" spans="1:16" ht="13.5" thickBot="1">
      <c r="A143" s="1"/>
      <c r="B143" s="42" t="s">
        <v>83</v>
      </c>
      <c r="C143" s="41">
        <v>0.7020000000000001</v>
      </c>
      <c r="D143" s="43">
        <v>0.934</v>
      </c>
      <c r="E143" s="43">
        <v>0.86</v>
      </c>
      <c r="F143" s="43">
        <v>0.9160000000000001</v>
      </c>
      <c r="G143" s="43">
        <v>0.86</v>
      </c>
      <c r="H143" s="43">
        <v>0.261</v>
      </c>
      <c r="I143" s="43">
        <v>0.755</v>
      </c>
      <c r="J143" s="43">
        <v>1.1010000000000002</v>
      </c>
      <c r="K143" s="43">
        <v>0.457</v>
      </c>
      <c r="L143" s="43">
        <v>1.074</v>
      </c>
      <c r="M143" s="43">
        <v>1.0790000000000002</v>
      </c>
      <c r="N143" s="43">
        <v>1.038</v>
      </c>
      <c r="O143" s="44">
        <v>0.555</v>
      </c>
      <c r="P143" s="1"/>
    </row>
    <row r="144" spans="1:16" ht="12.75">
      <c r="A144" s="1"/>
      <c r="B144" s="66" t="s">
        <v>64</v>
      </c>
      <c r="C144" s="54">
        <v>0.468</v>
      </c>
      <c r="D144" s="55">
        <v>0.616</v>
      </c>
      <c r="E144" s="55">
        <v>0.62</v>
      </c>
      <c r="F144" s="55">
        <v>0.19</v>
      </c>
      <c r="G144" s="55">
        <v>0.79</v>
      </c>
      <c r="H144" s="55">
        <v>0.41</v>
      </c>
      <c r="I144" s="55">
        <v>0.411</v>
      </c>
      <c r="J144" s="55">
        <v>0.585</v>
      </c>
      <c r="K144" s="55">
        <v>0.872</v>
      </c>
      <c r="L144" s="55">
        <v>0.755</v>
      </c>
      <c r="M144" s="55">
        <v>1.035</v>
      </c>
      <c r="N144" s="55">
        <v>1.191</v>
      </c>
      <c r="O144" s="63">
        <v>0.419</v>
      </c>
      <c r="P144" s="1"/>
    </row>
    <row r="145" spans="1:16" ht="12.75">
      <c r="A145" s="1"/>
      <c r="B145" s="45" t="s">
        <v>66</v>
      </c>
      <c r="C145" s="46">
        <v>0.35800000000000004</v>
      </c>
      <c r="D145" s="47">
        <v>0.63</v>
      </c>
      <c r="E145" s="47">
        <v>0.65</v>
      </c>
      <c r="F145" s="47">
        <v>0.42800000000000005</v>
      </c>
      <c r="G145" s="47">
        <v>0.412</v>
      </c>
      <c r="H145" s="47">
        <v>0.35600000000000004</v>
      </c>
      <c r="I145" s="47">
        <v>0.547</v>
      </c>
      <c r="J145" s="47">
        <v>0.536</v>
      </c>
      <c r="K145" s="47">
        <v>0.6609999999999999</v>
      </c>
      <c r="L145" s="47">
        <v>0.7490000000000001</v>
      </c>
      <c r="M145" s="47">
        <v>0.922</v>
      </c>
      <c r="N145" s="47">
        <v>1.36</v>
      </c>
      <c r="O145" s="48">
        <v>0.35</v>
      </c>
      <c r="P145" s="1"/>
    </row>
    <row r="146" spans="1:16" ht="13.5" thickBot="1">
      <c r="A146" s="1"/>
      <c r="B146" s="49" t="s">
        <v>67</v>
      </c>
      <c r="C146" s="50">
        <v>0.35800000000000004</v>
      </c>
      <c r="D146" s="51">
        <v>0.35800000000000004</v>
      </c>
      <c r="E146" s="51">
        <v>0.44</v>
      </c>
      <c r="F146" s="51">
        <v>0.40399999999999997</v>
      </c>
      <c r="G146" s="51">
        <v>0.274</v>
      </c>
      <c r="H146" s="51">
        <v>0.47200000000000003</v>
      </c>
      <c r="I146" s="51">
        <v>0.456</v>
      </c>
      <c r="J146" s="51">
        <v>0.633</v>
      </c>
      <c r="K146" s="51">
        <v>0.799</v>
      </c>
      <c r="L146" s="51">
        <v>0.7710000000000001</v>
      </c>
      <c r="M146" s="51">
        <v>0.9440000000000001</v>
      </c>
      <c r="N146" s="51">
        <v>0.58</v>
      </c>
      <c r="O146" s="52">
        <v>0.32799999999999996</v>
      </c>
      <c r="P146" s="1"/>
    </row>
    <row r="147" spans="1:16" ht="12.75">
      <c r="A147" s="1"/>
      <c r="B147" s="70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1"/>
    </row>
    <row r="148" spans="1:16" ht="13.5" thickBot="1">
      <c r="A148" s="1"/>
      <c r="B148" s="72"/>
      <c r="C148" s="73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1"/>
    </row>
    <row r="149" spans="1:16" ht="13.5" thickBot="1">
      <c r="A149" s="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1"/>
    </row>
    <row r="150" spans="1:16" ht="16.5" customHeight="1">
      <c r="A150" s="1"/>
      <c r="B150" s="3" t="s">
        <v>14</v>
      </c>
      <c r="C150" s="4" t="s">
        <v>15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1"/>
    </row>
    <row r="151" spans="1:16" ht="12.75" customHeight="1">
      <c r="A151" s="1"/>
      <c r="B151" s="6"/>
      <c r="C151" s="7" t="s">
        <v>16</v>
      </c>
      <c r="D151" s="8" t="s">
        <v>17</v>
      </c>
      <c r="E151" s="8" t="s">
        <v>18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23</v>
      </c>
      <c r="K151" s="8" t="s">
        <v>24</v>
      </c>
      <c r="L151" s="8" t="s">
        <v>25</v>
      </c>
      <c r="M151" s="8" t="s">
        <v>26</v>
      </c>
      <c r="N151" s="8" t="s">
        <v>27</v>
      </c>
      <c r="O151" s="9" t="s">
        <v>28</v>
      </c>
      <c r="P151" s="1"/>
    </row>
    <row r="152" spans="1:16" ht="12.75">
      <c r="A152" s="1"/>
      <c r="B152" s="10" t="s">
        <v>29</v>
      </c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  <c r="P152" s="1"/>
    </row>
    <row r="153" spans="1:16" ht="12.75">
      <c r="A153" s="1"/>
      <c r="B153" s="10" t="s">
        <v>30</v>
      </c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  <c r="P153" s="1"/>
    </row>
    <row r="154" spans="1:16" ht="12.75">
      <c r="A154" s="1"/>
      <c r="B154" s="14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  <c r="P154" s="1"/>
    </row>
    <row r="155" spans="1:16" ht="12.75">
      <c r="A155" s="1"/>
      <c r="B155" s="15" t="s">
        <v>31</v>
      </c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3"/>
      <c r="P155" s="1"/>
    </row>
    <row r="156" spans="1:16" ht="12.75">
      <c r="A156" s="1"/>
      <c r="B156" s="15" t="s">
        <v>32</v>
      </c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  <c r="P156" s="1"/>
    </row>
    <row r="157" spans="1:16" ht="12.75">
      <c r="A157" s="1"/>
      <c r="B157" s="15" t="s">
        <v>33</v>
      </c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  <c r="P157" s="1"/>
    </row>
    <row r="158" spans="1:16" ht="12.75">
      <c r="A158" s="1"/>
      <c r="B158" s="15" t="s">
        <v>34</v>
      </c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  <c r="P158" s="1"/>
    </row>
    <row r="159" spans="1:16" ht="12.75">
      <c r="A159" s="1"/>
      <c r="B159" s="14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1"/>
    </row>
    <row r="160" spans="1:16" ht="13.5" thickBot="1">
      <c r="A160" s="1"/>
      <c r="B160" s="19">
        <f>0</f>
        <v>0</v>
      </c>
      <c r="C160" s="20">
        <f>1</f>
        <v>1</v>
      </c>
      <c r="D160" s="20">
        <f>2</f>
        <v>2</v>
      </c>
      <c r="E160" s="20">
        <f>3</f>
        <v>3</v>
      </c>
      <c r="F160" s="20">
        <f>4</f>
        <v>4</v>
      </c>
      <c r="G160" s="20">
        <f>5</f>
        <v>5</v>
      </c>
      <c r="H160" s="20">
        <f>6</f>
        <v>6</v>
      </c>
      <c r="I160" s="20">
        <f>7</f>
        <v>7</v>
      </c>
      <c r="J160" s="20">
        <f>8</f>
        <v>8</v>
      </c>
      <c r="K160" s="20">
        <f>9</f>
        <v>9</v>
      </c>
      <c r="L160" s="20">
        <f>10</f>
        <v>10</v>
      </c>
      <c r="M160" s="20">
        <f>11</f>
        <v>11</v>
      </c>
      <c r="N160" s="20">
        <f>12</f>
        <v>12</v>
      </c>
      <c r="O160" s="21">
        <f>13</f>
        <v>13</v>
      </c>
      <c r="P160" s="1"/>
    </row>
    <row r="161" spans="1:16" ht="13.5" thickBot="1">
      <c r="A161" s="1"/>
      <c r="B161" s="74" t="s">
        <v>2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1"/>
    </row>
    <row r="162" spans="1:16" ht="12.75">
      <c r="A162" s="1"/>
      <c r="B162" s="24" t="s">
        <v>84</v>
      </c>
      <c r="C162" s="54">
        <v>0.802</v>
      </c>
      <c r="D162" s="55">
        <v>1.033</v>
      </c>
      <c r="E162" s="55">
        <v>0.72</v>
      </c>
      <c r="F162" s="55">
        <v>0.715</v>
      </c>
      <c r="G162" s="55">
        <v>0.689</v>
      </c>
      <c r="H162" s="55">
        <v>0.177</v>
      </c>
      <c r="I162" s="55">
        <v>1.541</v>
      </c>
      <c r="J162" s="55">
        <v>1.189</v>
      </c>
      <c r="K162" s="55">
        <v>0.376</v>
      </c>
      <c r="L162" s="55">
        <v>0.915</v>
      </c>
      <c r="M162" s="55">
        <v>1.8090000000000002</v>
      </c>
      <c r="N162" s="55">
        <v>1.087</v>
      </c>
      <c r="O162" s="63">
        <v>0.56</v>
      </c>
      <c r="P162" s="1"/>
    </row>
    <row r="163" spans="1:16" ht="12.75">
      <c r="A163" s="1"/>
      <c r="B163" s="28" t="s">
        <v>85</v>
      </c>
      <c r="C163" s="46">
        <v>0.783</v>
      </c>
      <c r="D163" s="47">
        <v>0.767</v>
      </c>
      <c r="E163" s="47">
        <v>0.715</v>
      </c>
      <c r="F163" s="47">
        <v>0.3980000000000001</v>
      </c>
      <c r="G163" s="47">
        <v>0.6890000000000001</v>
      </c>
      <c r="H163" s="47">
        <v>0.165</v>
      </c>
      <c r="I163" s="47">
        <v>0.7290000000000001</v>
      </c>
      <c r="J163" s="47">
        <v>0.518</v>
      </c>
      <c r="K163" s="47">
        <v>0.47700000000000004</v>
      </c>
      <c r="L163" s="47">
        <v>0.8490000000000001</v>
      </c>
      <c r="M163" s="47">
        <v>0.888</v>
      </c>
      <c r="N163" s="47">
        <v>1.335</v>
      </c>
      <c r="O163" s="48">
        <v>0.548</v>
      </c>
      <c r="P163" s="1"/>
    </row>
    <row r="164" spans="1:16" ht="12.75">
      <c r="A164" s="1"/>
      <c r="B164" s="28" t="s">
        <v>86</v>
      </c>
      <c r="C164" s="46">
        <v>0.752</v>
      </c>
      <c r="D164" s="47">
        <v>0.7390000000000001</v>
      </c>
      <c r="E164" s="47">
        <v>0.71</v>
      </c>
      <c r="F164" s="47">
        <v>0.6759999999999999</v>
      </c>
      <c r="G164" s="47">
        <v>0.7540000000000001</v>
      </c>
      <c r="H164" s="47">
        <v>0.504</v>
      </c>
      <c r="I164" s="47">
        <v>0.932</v>
      </c>
      <c r="J164" s="47">
        <v>0.501</v>
      </c>
      <c r="K164" s="47">
        <v>0.30900000000000005</v>
      </c>
      <c r="L164" s="47">
        <v>0.908</v>
      </c>
      <c r="M164" s="47">
        <v>0.9840000000000001</v>
      </c>
      <c r="N164" s="47">
        <v>1.149</v>
      </c>
      <c r="O164" s="48">
        <v>0.665</v>
      </c>
      <c r="P164" s="1"/>
    </row>
    <row r="165" spans="1:16" ht="13.5" thickBot="1">
      <c r="A165" s="1"/>
      <c r="B165" s="36" t="s">
        <v>87</v>
      </c>
      <c r="C165" s="46">
        <v>0.7340000000000001</v>
      </c>
      <c r="D165" s="47">
        <v>0.8560000000000001</v>
      </c>
      <c r="E165" s="47">
        <v>0.705</v>
      </c>
      <c r="F165" s="47">
        <v>0.5</v>
      </c>
      <c r="G165" s="47">
        <v>0.68</v>
      </c>
      <c r="H165" s="47">
        <v>0.354</v>
      </c>
      <c r="I165" s="47">
        <v>0.85</v>
      </c>
      <c r="J165" s="47">
        <v>0.49300000000000005</v>
      </c>
      <c r="K165" s="47">
        <v>0.4</v>
      </c>
      <c r="L165" s="47">
        <v>0.7660000000000001</v>
      </c>
      <c r="M165" s="47">
        <v>1.032</v>
      </c>
      <c r="N165" s="47">
        <v>1.14</v>
      </c>
      <c r="O165" s="48">
        <v>0.56</v>
      </c>
      <c r="P165" s="1"/>
    </row>
    <row r="166" spans="1:16" ht="12.75">
      <c r="A166" s="1"/>
      <c r="B166" s="66" t="s">
        <v>64</v>
      </c>
      <c r="C166" s="54">
        <v>0.815</v>
      </c>
      <c r="D166" s="55">
        <v>0.541</v>
      </c>
      <c r="E166" s="55">
        <v>0.665</v>
      </c>
      <c r="F166" s="55">
        <v>0.62</v>
      </c>
      <c r="G166" s="55">
        <v>0.259</v>
      </c>
      <c r="H166" s="55">
        <v>0.197</v>
      </c>
      <c r="I166" s="55">
        <v>0.695</v>
      </c>
      <c r="J166" s="55">
        <v>0.616</v>
      </c>
      <c r="K166" s="55">
        <v>0.6960000000000001</v>
      </c>
      <c r="L166" s="55">
        <v>0.73</v>
      </c>
      <c r="M166" s="55">
        <v>0.788</v>
      </c>
      <c r="N166" s="55">
        <v>0.8</v>
      </c>
      <c r="O166" s="63">
        <v>0.41</v>
      </c>
      <c r="P166" s="1"/>
    </row>
    <row r="167" spans="1:16" ht="12.75">
      <c r="A167" s="1"/>
      <c r="B167" s="45" t="s">
        <v>65</v>
      </c>
      <c r="C167" s="46">
        <v>0.6459999999999999</v>
      </c>
      <c r="D167" s="47">
        <v>0.48100000000000004</v>
      </c>
      <c r="E167" s="47">
        <v>0.65</v>
      </c>
      <c r="F167" s="47">
        <v>0.7190000000000001</v>
      </c>
      <c r="G167" s="47">
        <v>0.42700000000000005</v>
      </c>
      <c r="H167" s="47">
        <v>0.34800000000000003</v>
      </c>
      <c r="I167" s="47">
        <v>0.735</v>
      </c>
      <c r="J167" s="47">
        <v>0.619</v>
      </c>
      <c r="K167" s="47">
        <v>0.466</v>
      </c>
      <c r="L167" s="47">
        <v>0.7660000000000001</v>
      </c>
      <c r="M167" s="47">
        <v>1.0470000000000002</v>
      </c>
      <c r="N167" s="47">
        <v>1.106</v>
      </c>
      <c r="O167" s="48">
        <v>0.42800000000000005</v>
      </c>
      <c r="P167" s="1"/>
    </row>
    <row r="168" spans="1:16" ht="12.75">
      <c r="A168" s="1"/>
      <c r="B168" s="45" t="s">
        <v>66</v>
      </c>
      <c r="C168" s="46">
        <v>0.376</v>
      </c>
      <c r="D168" s="47">
        <v>0.446</v>
      </c>
      <c r="E168" s="47">
        <v>1.372</v>
      </c>
      <c r="F168" s="47">
        <v>0.494</v>
      </c>
      <c r="G168" s="47">
        <v>0.433</v>
      </c>
      <c r="H168" s="47">
        <v>0.376</v>
      </c>
      <c r="I168" s="47">
        <v>0.538</v>
      </c>
      <c r="J168" s="47">
        <v>0.6609999999999999</v>
      </c>
      <c r="K168" s="47">
        <v>0.556</v>
      </c>
      <c r="L168" s="47">
        <v>0.7340000000000001</v>
      </c>
      <c r="M168" s="47">
        <v>0.9279999999999999</v>
      </c>
      <c r="N168" s="47">
        <v>1.123</v>
      </c>
      <c r="O168" s="48">
        <v>0.35</v>
      </c>
      <c r="P168" s="1"/>
    </row>
    <row r="169" spans="1:16" ht="13.5" thickBot="1">
      <c r="A169" s="1"/>
      <c r="B169" s="49" t="s">
        <v>67</v>
      </c>
      <c r="C169" s="50">
        <v>0.621</v>
      </c>
      <c r="D169" s="51">
        <v>0.34700000000000003</v>
      </c>
      <c r="E169" s="51">
        <v>0.712</v>
      </c>
      <c r="F169" s="51">
        <v>0.579</v>
      </c>
      <c r="G169" s="51">
        <v>0.514</v>
      </c>
      <c r="H169" s="51">
        <v>0.343</v>
      </c>
      <c r="I169" s="51">
        <v>0.475</v>
      </c>
      <c r="J169" s="51">
        <v>0.7360000000000001</v>
      </c>
      <c r="K169" s="51">
        <v>0.601</v>
      </c>
      <c r="L169" s="51">
        <v>0.932</v>
      </c>
      <c r="M169" s="51">
        <v>1.063</v>
      </c>
      <c r="N169" s="51">
        <v>1.334</v>
      </c>
      <c r="O169" s="52">
        <v>0.415</v>
      </c>
      <c r="P169" s="1"/>
    </row>
    <row r="170" spans="1:16" ht="13.5" thickBot="1">
      <c r="A170" s="1"/>
      <c r="B170" s="58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1"/>
    </row>
    <row r="171" spans="1:16" ht="13.5" thickBot="1">
      <c r="A171" s="1"/>
      <c r="B171" s="42" t="s">
        <v>88</v>
      </c>
      <c r="C171" s="41">
        <v>0.529</v>
      </c>
      <c r="D171" s="43">
        <v>1.038</v>
      </c>
      <c r="E171" s="43">
        <v>0.893</v>
      </c>
      <c r="F171" s="43">
        <v>0.9060000000000001</v>
      </c>
      <c r="G171" s="43">
        <v>0.334</v>
      </c>
      <c r="H171" s="43">
        <v>0.615</v>
      </c>
      <c r="I171" s="43">
        <v>0.341</v>
      </c>
      <c r="J171" s="43">
        <v>0.8390000000000001</v>
      </c>
      <c r="K171" s="43">
        <v>0.47700000000000004</v>
      </c>
      <c r="L171" s="43">
        <v>0.8620000000000001</v>
      </c>
      <c r="M171" s="43">
        <v>1.043</v>
      </c>
      <c r="N171" s="43">
        <v>0.8510000000000001</v>
      </c>
      <c r="O171" s="44">
        <v>0.516</v>
      </c>
      <c r="P171" s="1"/>
    </row>
    <row r="172" spans="1:16" ht="12.75">
      <c r="A172" s="1"/>
      <c r="B172" s="66" t="s">
        <v>64</v>
      </c>
      <c r="C172" s="54">
        <v>0.5770000000000001</v>
      </c>
      <c r="D172" s="55">
        <v>0.868</v>
      </c>
      <c r="E172" s="55">
        <v>0.829</v>
      </c>
      <c r="F172" s="55">
        <v>0.402</v>
      </c>
      <c r="G172" s="55">
        <v>0.833</v>
      </c>
      <c r="H172" s="55">
        <v>0.30400000000000005</v>
      </c>
      <c r="I172" s="55">
        <v>0.456</v>
      </c>
      <c r="J172" s="55">
        <v>1.147</v>
      </c>
      <c r="K172" s="55">
        <v>0.5830000000000001</v>
      </c>
      <c r="L172" s="55">
        <v>0.7290000000000001</v>
      </c>
      <c r="M172" s="55">
        <v>1.084</v>
      </c>
      <c r="N172" s="55">
        <v>0.9960000000000001</v>
      </c>
      <c r="O172" s="63">
        <v>0.38300000000000006</v>
      </c>
      <c r="P172" s="1"/>
    </row>
    <row r="173" spans="1:16" ht="12.75">
      <c r="A173" s="1"/>
      <c r="B173" s="45" t="s">
        <v>65</v>
      </c>
      <c r="C173" s="46">
        <v>0.462</v>
      </c>
      <c r="D173" s="47">
        <v>0.559</v>
      </c>
      <c r="E173" s="47">
        <v>0.669</v>
      </c>
      <c r="F173" s="47">
        <v>0.21</v>
      </c>
      <c r="G173" s="47">
        <v>0.654</v>
      </c>
      <c r="H173" s="47">
        <v>0.265</v>
      </c>
      <c r="I173" s="47">
        <v>0.457</v>
      </c>
      <c r="J173" s="47">
        <v>0.525</v>
      </c>
      <c r="K173" s="47">
        <v>0.8420000000000001</v>
      </c>
      <c r="L173" s="47">
        <v>0.7340000000000001</v>
      </c>
      <c r="M173" s="47">
        <v>0.9390000000000001</v>
      </c>
      <c r="N173" s="47">
        <v>1.231</v>
      </c>
      <c r="O173" s="48">
        <v>0.34600000000000003</v>
      </c>
      <c r="P173" s="1"/>
    </row>
    <row r="174" spans="1:16" ht="12.75">
      <c r="A174" s="1"/>
      <c r="B174" s="45" t="s">
        <v>66</v>
      </c>
      <c r="C174" s="46">
        <v>0.42800000000000005</v>
      </c>
      <c r="D174" s="47">
        <v>0.626</v>
      </c>
      <c r="E174" s="47">
        <v>0.466</v>
      </c>
      <c r="F174" s="47">
        <v>0.275</v>
      </c>
      <c r="G174" s="47">
        <v>0.1</v>
      </c>
      <c r="H174" s="47">
        <v>0.319</v>
      </c>
      <c r="I174" s="47">
        <v>0.508</v>
      </c>
      <c r="J174" s="47">
        <v>0.5860000000000001</v>
      </c>
      <c r="K174" s="47">
        <v>0.687</v>
      </c>
      <c r="L174" s="47">
        <v>0.522</v>
      </c>
      <c r="M174" s="47">
        <v>0.848</v>
      </c>
      <c r="N174" s="47">
        <v>1.161</v>
      </c>
      <c r="O174" s="48">
        <v>0.31</v>
      </c>
      <c r="P174" s="1"/>
    </row>
    <row r="175" spans="1:16" ht="13.5" thickBot="1">
      <c r="A175" s="1"/>
      <c r="B175" s="49" t="s">
        <v>67</v>
      </c>
      <c r="C175" s="50">
        <v>0.37</v>
      </c>
      <c r="D175" s="51">
        <v>0.7340000000000001</v>
      </c>
      <c r="E175" s="51">
        <v>0.785</v>
      </c>
      <c r="F175" s="51">
        <v>0.36200000000000004</v>
      </c>
      <c r="G175" s="51">
        <v>0.18600000000000003</v>
      </c>
      <c r="H175" s="51">
        <v>0.37700000000000006</v>
      </c>
      <c r="I175" s="51">
        <v>0.41200000000000003</v>
      </c>
      <c r="J175" s="51">
        <v>0.503</v>
      </c>
      <c r="K175" s="51">
        <v>0.529</v>
      </c>
      <c r="L175" s="51">
        <v>0.631</v>
      </c>
      <c r="M175" s="51">
        <v>0.863</v>
      </c>
      <c r="N175" s="51">
        <v>1.034</v>
      </c>
      <c r="O175" s="52">
        <v>0.505</v>
      </c>
      <c r="P175" s="1"/>
    </row>
    <row r="176" spans="1:16" ht="13.5" thickBot="1">
      <c r="A176" s="1"/>
      <c r="B176" s="58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1"/>
    </row>
    <row r="177" spans="1:16" ht="13.5" thickBot="1">
      <c r="A177" s="1"/>
      <c r="B177" s="42" t="s">
        <v>89</v>
      </c>
      <c r="C177" s="41">
        <v>0.59</v>
      </c>
      <c r="D177" s="43">
        <v>0.7810000000000001</v>
      </c>
      <c r="E177" s="43">
        <v>0.82</v>
      </c>
      <c r="F177" s="43">
        <v>1.565</v>
      </c>
      <c r="G177" s="43">
        <v>0.67</v>
      </c>
      <c r="H177" s="43">
        <v>0.262</v>
      </c>
      <c r="I177" s="43">
        <v>0.943</v>
      </c>
      <c r="J177" s="43">
        <v>0.843</v>
      </c>
      <c r="K177" s="43">
        <v>0.24400000000000002</v>
      </c>
      <c r="L177" s="43">
        <v>1.116</v>
      </c>
      <c r="M177" s="43">
        <v>1.127</v>
      </c>
      <c r="N177" s="43">
        <v>1.321</v>
      </c>
      <c r="O177" s="44">
        <v>0.49700000000000005</v>
      </c>
      <c r="P177" s="1"/>
    </row>
    <row r="178" spans="1:16" ht="12.75">
      <c r="A178" s="1"/>
      <c r="B178" s="66" t="s">
        <v>64</v>
      </c>
      <c r="C178" s="54">
        <v>0.47800000000000004</v>
      </c>
      <c r="D178" s="55">
        <v>0.7020000000000001</v>
      </c>
      <c r="E178" s="55">
        <v>0.639</v>
      </c>
      <c r="F178" s="55">
        <v>0.584</v>
      </c>
      <c r="G178" s="55">
        <v>0.632</v>
      </c>
      <c r="H178" s="55">
        <v>0.29900000000000004</v>
      </c>
      <c r="I178" s="55">
        <v>0.652</v>
      </c>
      <c r="J178" s="55">
        <v>0.546</v>
      </c>
      <c r="K178" s="55">
        <v>0.34700000000000003</v>
      </c>
      <c r="L178" s="55">
        <v>0.9060000000000001</v>
      </c>
      <c r="M178" s="55">
        <v>0.7710000000000001</v>
      </c>
      <c r="N178" s="55">
        <v>1.275</v>
      </c>
      <c r="O178" s="63">
        <v>0.536</v>
      </c>
      <c r="P178" s="1"/>
    </row>
    <row r="179" spans="1:16" ht="12.75">
      <c r="A179" s="1"/>
      <c r="B179" s="45" t="s">
        <v>65</v>
      </c>
      <c r="C179" s="46">
        <v>0.569</v>
      </c>
      <c r="D179" s="47">
        <v>0.619</v>
      </c>
      <c r="E179" s="47">
        <v>0.624</v>
      </c>
      <c r="F179" s="47">
        <v>0.342</v>
      </c>
      <c r="G179" s="47">
        <v>0.617</v>
      </c>
      <c r="H179" s="47">
        <v>0.35</v>
      </c>
      <c r="I179" s="47">
        <v>0.501</v>
      </c>
      <c r="J179" s="47">
        <v>0.642</v>
      </c>
      <c r="K179" s="47">
        <v>0.47100000000000003</v>
      </c>
      <c r="L179" s="47">
        <v>0.6920000000000001</v>
      </c>
      <c r="M179" s="47">
        <v>0.988</v>
      </c>
      <c r="N179" s="47">
        <v>1.2670000000000001</v>
      </c>
      <c r="O179" s="48">
        <v>0.40399999999999997</v>
      </c>
      <c r="P179" s="1"/>
    </row>
    <row r="180" spans="1:16" ht="12.75">
      <c r="A180" s="1"/>
      <c r="B180" s="45" t="s">
        <v>66</v>
      </c>
      <c r="C180" s="46">
        <v>0.596</v>
      </c>
      <c r="D180" s="47">
        <v>0.679</v>
      </c>
      <c r="E180" s="47">
        <v>0.551</v>
      </c>
      <c r="F180" s="47">
        <v>0.523</v>
      </c>
      <c r="G180" s="47">
        <v>0.5920000000000001</v>
      </c>
      <c r="H180" s="47">
        <v>0.386</v>
      </c>
      <c r="I180" s="47">
        <v>0.579</v>
      </c>
      <c r="J180" s="47">
        <v>1.0690000000000002</v>
      </c>
      <c r="K180" s="47">
        <v>0.687</v>
      </c>
      <c r="L180" s="47">
        <v>0.9470000000000001</v>
      </c>
      <c r="M180" s="47">
        <v>0.9590000000000001</v>
      </c>
      <c r="N180" s="47">
        <v>0.9540000000000001</v>
      </c>
      <c r="O180" s="48">
        <v>0.41</v>
      </c>
      <c r="P180" s="1"/>
    </row>
    <row r="181" spans="1:16" ht="13.5" thickBot="1">
      <c r="A181" s="1"/>
      <c r="B181" s="49" t="s">
        <v>67</v>
      </c>
      <c r="C181" s="50">
        <v>0.41600000000000004</v>
      </c>
      <c r="D181" s="51">
        <v>0.49300000000000005</v>
      </c>
      <c r="E181" s="51">
        <v>0.542</v>
      </c>
      <c r="F181" s="51">
        <v>0.315</v>
      </c>
      <c r="G181" s="51">
        <v>0.40700000000000003</v>
      </c>
      <c r="H181" s="51">
        <v>0.36700000000000005</v>
      </c>
      <c r="I181" s="51">
        <v>0.54</v>
      </c>
      <c r="J181" s="51">
        <v>0.662</v>
      </c>
      <c r="K181" s="51">
        <v>0.528</v>
      </c>
      <c r="L181" s="51">
        <v>0.585</v>
      </c>
      <c r="M181" s="51">
        <v>0.9410000000000001</v>
      </c>
      <c r="N181" s="51">
        <v>0.565</v>
      </c>
      <c r="O181" s="52">
        <v>0.42</v>
      </c>
      <c r="P181" s="1"/>
    </row>
    <row r="182" spans="1:16" ht="13.5" thickBot="1">
      <c r="A182" s="1"/>
      <c r="B182" s="58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1"/>
    </row>
    <row r="183" spans="1:16" ht="13.5" thickBot="1">
      <c r="A183" s="1"/>
      <c r="B183" s="42" t="s">
        <v>90</v>
      </c>
      <c r="C183" s="41">
        <v>0.508</v>
      </c>
      <c r="D183" s="43">
        <v>0.564</v>
      </c>
      <c r="E183" s="43">
        <v>0.603</v>
      </c>
      <c r="F183" s="43">
        <v>0.59</v>
      </c>
      <c r="G183" s="43">
        <v>0.59</v>
      </c>
      <c r="H183" s="43">
        <v>0.349</v>
      </c>
      <c r="I183" s="43">
        <v>0.462</v>
      </c>
      <c r="J183" s="43">
        <v>0.807</v>
      </c>
      <c r="K183" s="43">
        <v>0.787</v>
      </c>
      <c r="L183" s="43">
        <v>1.167</v>
      </c>
      <c r="M183" s="43">
        <v>0.9460000000000001</v>
      </c>
      <c r="N183" s="43">
        <v>0.9910000000000001</v>
      </c>
      <c r="O183" s="44">
        <v>0.5670000000000001</v>
      </c>
      <c r="P183" s="1"/>
    </row>
    <row r="184" spans="1:16" ht="12.75">
      <c r="A184" s="1"/>
      <c r="B184" s="66" t="s">
        <v>64</v>
      </c>
      <c r="C184" s="54">
        <v>0.434</v>
      </c>
      <c r="D184" s="55">
        <v>1.0510000000000002</v>
      </c>
      <c r="E184" s="55">
        <v>0.601</v>
      </c>
      <c r="F184" s="55">
        <v>0.582</v>
      </c>
      <c r="G184" s="55">
        <v>0.582</v>
      </c>
      <c r="H184" s="55">
        <v>0.258</v>
      </c>
      <c r="I184" s="55">
        <v>0.657</v>
      </c>
      <c r="J184" s="55">
        <v>0.8210000000000001</v>
      </c>
      <c r="K184" s="55">
        <v>1.2990000000000002</v>
      </c>
      <c r="L184" s="55">
        <v>0.783</v>
      </c>
      <c r="M184" s="55">
        <v>0.9410000000000001</v>
      </c>
      <c r="N184" s="55">
        <v>0.668</v>
      </c>
      <c r="O184" s="63">
        <v>0.557</v>
      </c>
      <c r="P184" s="1"/>
    </row>
    <row r="185" spans="1:16" ht="12.75">
      <c r="A185" s="1"/>
      <c r="B185" s="45" t="s">
        <v>65</v>
      </c>
      <c r="C185" s="46">
        <v>0.389</v>
      </c>
      <c r="D185" s="47">
        <v>0.32799999999999996</v>
      </c>
      <c r="E185" s="47">
        <v>0.617</v>
      </c>
      <c r="F185" s="47">
        <v>0.551</v>
      </c>
      <c r="G185" s="47">
        <v>0.551</v>
      </c>
      <c r="H185" s="47">
        <v>0.13</v>
      </c>
      <c r="I185" s="47">
        <v>0.575</v>
      </c>
      <c r="J185" s="47">
        <v>0.43</v>
      </c>
      <c r="K185" s="47">
        <v>0.8260000000000001</v>
      </c>
      <c r="L185" s="47">
        <v>0.7020000000000001</v>
      </c>
      <c r="M185" s="47">
        <v>0.99</v>
      </c>
      <c r="N185" s="47">
        <v>0.893</v>
      </c>
      <c r="O185" s="48">
        <v>0.395</v>
      </c>
      <c r="P185" s="1"/>
    </row>
    <row r="186" spans="1:16" ht="12.75">
      <c r="A186" s="1"/>
      <c r="B186" s="45" t="s">
        <v>66</v>
      </c>
      <c r="C186" s="46">
        <v>0.37300000000000005</v>
      </c>
      <c r="D186" s="47">
        <v>0.35100000000000003</v>
      </c>
      <c r="E186" s="47">
        <v>0.549</v>
      </c>
      <c r="F186" s="47">
        <v>0.534</v>
      </c>
      <c r="G186" s="47">
        <v>0.534</v>
      </c>
      <c r="H186" s="47">
        <v>0.506</v>
      </c>
      <c r="I186" s="47">
        <v>0.656</v>
      </c>
      <c r="J186" s="47">
        <v>0.8510000000000001</v>
      </c>
      <c r="K186" s="47">
        <v>0.672</v>
      </c>
      <c r="L186" s="47">
        <v>0.91</v>
      </c>
      <c r="M186" s="47">
        <v>1.0110000000000001</v>
      </c>
      <c r="N186" s="47">
        <v>0.654</v>
      </c>
      <c r="O186" s="48">
        <v>0.515</v>
      </c>
      <c r="P186" s="1"/>
    </row>
    <row r="187" spans="1:16" ht="13.5" thickBot="1">
      <c r="A187" s="1"/>
      <c r="B187" s="49" t="s">
        <v>67</v>
      </c>
      <c r="C187" s="50">
        <v>0.349</v>
      </c>
      <c r="D187" s="51">
        <v>0.44800000000000006</v>
      </c>
      <c r="E187" s="51">
        <v>0.538</v>
      </c>
      <c r="F187" s="51">
        <v>0.498</v>
      </c>
      <c r="G187" s="51">
        <v>0.498</v>
      </c>
      <c r="H187" s="51">
        <v>0.409</v>
      </c>
      <c r="I187" s="51">
        <v>0.48600000000000004</v>
      </c>
      <c r="J187" s="51">
        <v>0.75</v>
      </c>
      <c r="K187" s="51">
        <v>1.042</v>
      </c>
      <c r="L187" s="51">
        <v>0.9</v>
      </c>
      <c r="M187" s="51">
        <v>1.085</v>
      </c>
      <c r="N187" s="51">
        <v>1.1860000000000002</v>
      </c>
      <c r="O187" s="52">
        <v>0.465</v>
      </c>
      <c r="P187" s="1"/>
    </row>
    <row r="188" spans="1:16" ht="13.5" thickBot="1">
      <c r="A188" s="1"/>
      <c r="B188" s="58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1"/>
    </row>
    <row r="189" spans="1:16" ht="13.5" thickBot="1">
      <c r="A189" s="1"/>
      <c r="B189" s="42" t="s">
        <v>91</v>
      </c>
      <c r="C189" s="41">
        <v>0.5830000000000001</v>
      </c>
      <c r="D189" s="43">
        <v>0.531</v>
      </c>
      <c r="E189" s="43">
        <v>0.636</v>
      </c>
      <c r="F189" s="43">
        <v>0.29400000000000004</v>
      </c>
      <c r="G189" s="43">
        <v>0.515</v>
      </c>
      <c r="H189" s="43">
        <v>0.409</v>
      </c>
      <c r="I189" s="43">
        <v>0.584</v>
      </c>
      <c r="J189" s="43">
        <v>0.349</v>
      </c>
      <c r="K189" s="43">
        <v>0.35</v>
      </c>
      <c r="L189" s="43">
        <v>0.779</v>
      </c>
      <c r="M189" s="43">
        <v>0.7960000000000002</v>
      </c>
      <c r="N189" s="43">
        <v>1.347</v>
      </c>
      <c r="O189" s="44">
        <v>0.38</v>
      </c>
      <c r="P189" s="1"/>
    </row>
    <row r="190" spans="1:16" ht="12.75">
      <c r="A190" s="1"/>
      <c r="B190" s="66" t="s">
        <v>64</v>
      </c>
      <c r="C190" s="54">
        <v>0.509</v>
      </c>
      <c r="D190" s="55">
        <v>0.604</v>
      </c>
      <c r="E190" s="55">
        <v>0.672</v>
      </c>
      <c r="F190" s="55">
        <v>0.608</v>
      </c>
      <c r="G190" s="55">
        <v>0.24300000000000002</v>
      </c>
      <c r="H190" s="55">
        <v>0.24600000000000002</v>
      </c>
      <c r="I190" s="55">
        <v>0.41600000000000004</v>
      </c>
      <c r="J190" s="55">
        <v>0.494</v>
      </c>
      <c r="K190" s="55">
        <v>0.278</v>
      </c>
      <c r="L190" s="55">
        <v>0.73</v>
      </c>
      <c r="M190" s="55">
        <v>0.77</v>
      </c>
      <c r="N190" s="55">
        <v>0.968</v>
      </c>
      <c r="O190" s="63">
        <v>0.415</v>
      </c>
      <c r="P190" s="1"/>
    </row>
    <row r="191" spans="1:16" ht="12.75">
      <c r="A191" s="1"/>
      <c r="B191" s="45" t="s">
        <v>65</v>
      </c>
      <c r="C191" s="46">
        <v>0.425</v>
      </c>
      <c r="D191" s="47">
        <v>0.33</v>
      </c>
      <c r="E191" s="47">
        <v>0.52</v>
      </c>
      <c r="F191" s="47">
        <v>0.594</v>
      </c>
      <c r="G191" s="47">
        <v>0.594</v>
      </c>
      <c r="H191" s="47">
        <v>0.33799999999999997</v>
      </c>
      <c r="I191" s="47">
        <v>0.78</v>
      </c>
      <c r="J191" s="47">
        <v>0.389</v>
      </c>
      <c r="K191" s="47">
        <v>1.1760000000000002</v>
      </c>
      <c r="L191" s="47">
        <v>0.7170000000000001</v>
      </c>
      <c r="M191" s="47">
        <v>0.84</v>
      </c>
      <c r="N191" s="47">
        <v>0.784</v>
      </c>
      <c r="O191" s="48">
        <v>0.415</v>
      </c>
      <c r="P191" s="1"/>
    </row>
    <row r="192" spans="1:16" ht="12.75">
      <c r="A192" s="1"/>
      <c r="B192" s="45" t="s">
        <v>66</v>
      </c>
      <c r="C192" s="46">
        <v>0.686</v>
      </c>
      <c r="D192" s="47">
        <v>0.409</v>
      </c>
      <c r="E192" s="47">
        <v>0.7120000000000001</v>
      </c>
      <c r="F192" s="47">
        <v>0.59</v>
      </c>
      <c r="G192" s="47">
        <v>0.571</v>
      </c>
      <c r="H192" s="47">
        <v>0.4580000000000001</v>
      </c>
      <c r="I192" s="47">
        <v>0.35300000000000004</v>
      </c>
      <c r="J192" s="47">
        <v>0.9390000000000001</v>
      </c>
      <c r="K192" s="47">
        <v>0.354</v>
      </c>
      <c r="L192" s="47">
        <v>0.7810000000000001</v>
      </c>
      <c r="M192" s="47">
        <v>1.0270000000000001</v>
      </c>
      <c r="N192" s="47">
        <v>1.39</v>
      </c>
      <c r="O192" s="48">
        <v>0.384</v>
      </c>
      <c r="P192" s="1"/>
    </row>
    <row r="193" spans="1:16" ht="13.5" thickBot="1">
      <c r="A193" s="1"/>
      <c r="B193" s="49" t="s">
        <v>67</v>
      </c>
      <c r="C193" s="50">
        <v>0.46399999999999997</v>
      </c>
      <c r="D193" s="51">
        <v>0.6030000000000001</v>
      </c>
      <c r="E193" s="51">
        <v>0.504</v>
      </c>
      <c r="F193" s="51">
        <v>0.105</v>
      </c>
      <c r="G193" s="51">
        <v>0.461</v>
      </c>
      <c r="H193" s="51">
        <v>0.402</v>
      </c>
      <c r="I193" s="51">
        <v>0.409</v>
      </c>
      <c r="J193" s="51">
        <v>0.52</v>
      </c>
      <c r="K193" s="51">
        <v>0.42700000000000005</v>
      </c>
      <c r="L193" s="51">
        <v>0.659</v>
      </c>
      <c r="M193" s="51">
        <v>0.9560000000000001</v>
      </c>
      <c r="N193" s="51">
        <v>0.9540000000000001</v>
      </c>
      <c r="O193" s="52">
        <v>0.445</v>
      </c>
      <c r="P193" s="1"/>
    </row>
    <row r="194" spans="1:16" ht="13.5" thickBot="1">
      <c r="A194" s="1"/>
      <c r="B194" s="58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1"/>
    </row>
    <row r="195" spans="1:16" ht="13.5" thickBot="1">
      <c r="A195" s="1"/>
      <c r="B195" s="42" t="s">
        <v>92</v>
      </c>
      <c r="C195" s="41">
        <v>0.609</v>
      </c>
      <c r="D195" s="43">
        <v>0.877</v>
      </c>
      <c r="E195" s="43">
        <v>0.899</v>
      </c>
      <c r="F195" s="43">
        <v>0.41300000000000003</v>
      </c>
      <c r="G195" s="43">
        <v>0.882</v>
      </c>
      <c r="H195" s="43">
        <v>0.49200000000000005</v>
      </c>
      <c r="I195" s="43">
        <v>0.441</v>
      </c>
      <c r="J195" s="43">
        <v>0.625</v>
      </c>
      <c r="K195" s="43">
        <v>0.44300000000000006</v>
      </c>
      <c r="L195" s="43">
        <v>1.0010000000000001</v>
      </c>
      <c r="M195" s="43">
        <v>0.98</v>
      </c>
      <c r="N195" s="43">
        <v>1.145</v>
      </c>
      <c r="O195" s="44">
        <v>0.6509999999999999</v>
      </c>
      <c r="P195" s="1"/>
    </row>
    <row r="196" spans="1:16" ht="12.75">
      <c r="A196" s="1"/>
      <c r="B196" s="66" t="s">
        <v>64</v>
      </c>
      <c r="C196" s="54">
        <v>0.40399999999999997</v>
      </c>
      <c r="D196" s="55">
        <v>0.5710000000000001</v>
      </c>
      <c r="E196" s="55">
        <v>0.558</v>
      </c>
      <c r="F196" s="55">
        <v>0.544</v>
      </c>
      <c r="G196" s="55">
        <v>0.547</v>
      </c>
      <c r="H196" s="55">
        <v>0.111</v>
      </c>
      <c r="I196" s="55">
        <v>0.64</v>
      </c>
      <c r="J196" s="55">
        <v>0.6829999999999999</v>
      </c>
      <c r="K196" s="55">
        <v>0.21900000000000003</v>
      </c>
      <c r="L196" s="55">
        <v>0.8</v>
      </c>
      <c r="M196" s="55">
        <v>0.887</v>
      </c>
      <c r="N196" s="55">
        <v>1.354</v>
      </c>
      <c r="O196" s="63">
        <v>0.48800000000000004</v>
      </c>
      <c r="P196" s="1"/>
    </row>
    <row r="197" spans="1:16" ht="12.75">
      <c r="A197" s="1"/>
      <c r="B197" s="45" t="s">
        <v>65</v>
      </c>
      <c r="C197" s="46">
        <v>0.56</v>
      </c>
      <c r="D197" s="47">
        <v>0.6409999999999999</v>
      </c>
      <c r="E197" s="47">
        <v>0.511</v>
      </c>
      <c r="F197" s="47">
        <v>0.507</v>
      </c>
      <c r="G197" s="47">
        <v>0.509</v>
      </c>
      <c r="H197" s="47">
        <v>0.42</v>
      </c>
      <c r="I197" s="47">
        <v>0.47</v>
      </c>
      <c r="J197" s="47">
        <v>0.7040000000000001</v>
      </c>
      <c r="K197" s="47">
        <v>0.24600000000000002</v>
      </c>
      <c r="L197" s="47">
        <v>0.574</v>
      </c>
      <c r="M197" s="47">
        <v>0.8240000000000001</v>
      </c>
      <c r="N197" s="47">
        <v>1.505</v>
      </c>
      <c r="O197" s="48">
        <v>0.47</v>
      </c>
      <c r="P197" s="1"/>
    </row>
    <row r="198" spans="1:16" ht="12.75">
      <c r="A198" s="1"/>
      <c r="B198" s="45" t="s">
        <v>66</v>
      </c>
      <c r="C198" s="46">
        <v>0.44800000000000006</v>
      </c>
      <c r="D198" s="47">
        <v>0.53</v>
      </c>
      <c r="E198" s="47">
        <v>0.508</v>
      </c>
      <c r="F198" s="47">
        <v>0.5870000000000001</v>
      </c>
      <c r="G198" s="47">
        <v>0.49</v>
      </c>
      <c r="H198" s="47">
        <v>0.43200000000000005</v>
      </c>
      <c r="I198" s="47">
        <v>0.37800000000000006</v>
      </c>
      <c r="J198" s="47">
        <v>0.501</v>
      </c>
      <c r="K198" s="47">
        <v>0.548</v>
      </c>
      <c r="L198" s="47">
        <v>0.652</v>
      </c>
      <c r="M198" s="47">
        <v>0.904</v>
      </c>
      <c r="N198" s="47">
        <v>0.9390000000000001</v>
      </c>
      <c r="O198" s="48">
        <v>0.3</v>
      </c>
      <c r="P198" s="1"/>
    </row>
    <row r="199" spans="1:16" ht="13.5" thickBot="1">
      <c r="A199" s="1"/>
      <c r="B199" s="49" t="s">
        <v>67</v>
      </c>
      <c r="C199" s="50">
        <v>0.557</v>
      </c>
      <c r="D199" s="51">
        <v>0.5710000000000001</v>
      </c>
      <c r="E199" s="51">
        <v>0.534</v>
      </c>
      <c r="F199" s="51">
        <v>0.41200000000000003</v>
      </c>
      <c r="G199" s="51">
        <v>0.635</v>
      </c>
      <c r="H199" s="51">
        <v>0.37200000000000005</v>
      </c>
      <c r="I199" s="51">
        <v>0.25</v>
      </c>
      <c r="J199" s="51">
        <v>0.633</v>
      </c>
      <c r="K199" s="51">
        <v>0.7540000000000001</v>
      </c>
      <c r="L199" s="51">
        <v>0.5830000000000001</v>
      </c>
      <c r="M199" s="51">
        <v>0.955</v>
      </c>
      <c r="N199" s="51">
        <v>1.076</v>
      </c>
      <c r="O199" s="52">
        <v>0.305</v>
      </c>
      <c r="P199" s="1"/>
    </row>
    <row r="200" spans="1:16" ht="13.5" thickBot="1">
      <c r="A200" s="1"/>
      <c r="B200" s="58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1"/>
    </row>
    <row r="201" spans="1:16" ht="13.5" thickBot="1">
      <c r="A201" s="1"/>
      <c r="B201" s="42" t="s">
        <v>93</v>
      </c>
      <c r="C201" s="41">
        <v>0.6659999999999999</v>
      </c>
      <c r="D201" s="43">
        <v>0.713</v>
      </c>
      <c r="E201" s="43">
        <v>0.71</v>
      </c>
      <c r="F201" s="43">
        <v>0.312</v>
      </c>
      <c r="G201" s="43">
        <v>0.72</v>
      </c>
      <c r="H201" s="43">
        <v>0.21600000000000003</v>
      </c>
      <c r="I201" s="43">
        <v>0.8210000000000001</v>
      </c>
      <c r="J201" s="43">
        <v>1.3870000000000002</v>
      </c>
      <c r="K201" s="43">
        <v>0.43800000000000006</v>
      </c>
      <c r="L201" s="43">
        <v>1.1360000000000001</v>
      </c>
      <c r="M201" s="43">
        <v>1.1420000000000001</v>
      </c>
      <c r="N201" s="43">
        <v>1.238</v>
      </c>
      <c r="O201" s="44">
        <v>0.666</v>
      </c>
      <c r="P201" s="1"/>
    </row>
    <row r="202" spans="1:16" ht="12.75">
      <c r="A202" s="1"/>
      <c r="B202" s="66" t="s">
        <v>64</v>
      </c>
      <c r="C202" s="54">
        <v>0.794</v>
      </c>
      <c r="D202" s="55">
        <v>0.7220000000000001</v>
      </c>
      <c r="E202" s="55">
        <v>0.615</v>
      </c>
      <c r="F202" s="55">
        <v>0.71</v>
      </c>
      <c r="G202" s="55">
        <v>0.703</v>
      </c>
      <c r="H202" s="55">
        <v>0.349</v>
      </c>
      <c r="I202" s="55">
        <v>0.677</v>
      </c>
      <c r="J202" s="55">
        <v>1.511</v>
      </c>
      <c r="K202" s="55">
        <v>0.9790000000000001</v>
      </c>
      <c r="L202" s="55">
        <v>0.9620000000000001</v>
      </c>
      <c r="M202" s="55">
        <v>1.0290000000000001</v>
      </c>
      <c r="N202" s="55">
        <v>1.0470000000000002</v>
      </c>
      <c r="O202" s="63">
        <v>0.646</v>
      </c>
      <c r="P202" s="1"/>
    </row>
    <row r="203" spans="1:16" ht="12.75">
      <c r="A203" s="1"/>
      <c r="B203" s="45" t="s">
        <v>65</v>
      </c>
      <c r="C203" s="46">
        <v>0.504</v>
      </c>
      <c r="D203" s="47">
        <v>0.8790000000000001</v>
      </c>
      <c r="E203" s="47">
        <v>0.596</v>
      </c>
      <c r="F203" s="47">
        <v>0.7690000000000001</v>
      </c>
      <c r="G203" s="47">
        <v>0.755</v>
      </c>
      <c r="H203" s="47">
        <v>0.379</v>
      </c>
      <c r="I203" s="47">
        <v>0.337</v>
      </c>
      <c r="J203" s="47">
        <v>0.625</v>
      </c>
      <c r="K203" s="47">
        <v>0.514</v>
      </c>
      <c r="L203" s="47">
        <v>0.815</v>
      </c>
      <c r="M203" s="47">
        <v>0.8540000000000001</v>
      </c>
      <c r="N203" s="47">
        <v>1.3459999999999999</v>
      </c>
      <c r="O203" s="48">
        <v>0.389</v>
      </c>
      <c r="P203" s="1"/>
    </row>
    <row r="204" spans="1:16" ht="12.75">
      <c r="A204" s="1"/>
      <c r="B204" s="45" t="s">
        <v>66</v>
      </c>
      <c r="C204" s="46">
        <v>0.7160000000000001</v>
      </c>
      <c r="D204" s="47">
        <v>0.43</v>
      </c>
      <c r="E204" s="47">
        <v>0.58</v>
      </c>
      <c r="F204" s="47">
        <v>0.517</v>
      </c>
      <c r="G204" s="47">
        <v>0.49200000000000005</v>
      </c>
      <c r="H204" s="47">
        <v>0.35100000000000003</v>
      </c>
      <c r="I204" s="47">
        <v>0.414</v>
      </c>
      <c r="J204" s="47">
        <v>0.6809999999999999</v>
      </c>
      <c r="K204" s="47">
        <v>1.22</v>
      </c>
      <c r="L204" s="47">
        <v>0.5930000000000001</v>
      </c>
      <c r="M204" s="47">
        <v>1.0010000000000001</v>
      </c>
      <c r="N204" s="47">
        <v>1.4270000000000003</v>
      </c>
      <c r="O204" s="48">
        <v>0.414</v>
      </c>
      <c r="P204" s="1"/>
    </row>
    <row r="205" spans="1:16" ht="13.5" thickBot="1">
      <c r="A205" s="1"/>
      <c r="B205" s="49" t="s">
        <v>67</v>
      </c>
      <c r="C205" s="50">
        <v>0.728</v>
      </c>
      <c r="D205" s="51">
        <v>0.547</v>
      </c>
      <c r="E205" s="51">
        <v>0.477</v>
      </c>
      <c r="F205" s="51">
        <v>0.44</v>
      </c>
      <c r="G205" s="51">
        <v>0.611</v>
      </c>
      <c r="H205" s="51">
        <v>0.36700000000000005</v>
      </c>
      <c r="I205" s="51">
        <v>0.574</v>
      </c>
      <c r="J205" s="51">
        <v>0.8260000000000001</v>
      </c>
      <c r="K205" s="51">
        <v>0.907</v>
      </c>
      <c r="L205" s="51">
        <v>0.74</v>
      </c>
      <c r="M205" s="51">
        <v>0.99</v>
      </c>
      <c r="N205" s="51">
        <v>1.456</v>
      </c>
      <c r="O205" s="52">
        <v>0.36</v>
      </c>
      <c r="P205" s="1"/>
    </row>
    <row r="206" spans="1:16" ht="12.75">
      <c r="A206" s="1"/>
      <c r="B206" s="70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1"/>
    </row>
    <row r="207" spans="1:16" ht="13.5" thickBot="1">
      <c r="A207" s="1"/>
      <c r="B207" s="72"/>
      <c r="C207" s="73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1"/>
    </row>
    <row r="208" spans="1:16" ht="13.5" thickBot="1">
      <c r="A208" s="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1"/>
    </row>
    <row r="209" spans="1:16" ht="16.5" customHeight="1">
      <c r="A209" s="1"/>
      <c r="B209" s="3" t="s">
        <v>14</v>
      </c>
      <c r="C209" s="4" t="s">
        <v>15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1"/>
    </row>
    <row r="210" spans="1:16" ht="12.75" customHeight="1">
      <c r="A210" s="1"/>
      <c r="B210" s="6"/>
      <c r="C210" s="7" t="s">
        <v>16</v>
      </c>
      <c r="D210" s="8" t="s">
        <v>17</v>
      </c>
      <c r="E210" s="8" t="s">
        <v>18</v>
      </c>
      <c r="F210" s="8" t="s">
        <v>19</v>
      </c>
      <c r="G210" s="8" t="s">
        <v>20</v>
      </c>
      <c r="H210" s="8" t="s">
        <v>21</v>
      </c>
      <c r="I210" s="8" t="s">
        <v>22</v>
      </c>
      <c r="J210" s="8" t="s">
        <v>23</v>
      </c>
      <c r="K210" s="8" t="s">
        <v>24</v>
      </c>
      <c r="L210" s="8" t="s">
        <v>25</v>
      </c>
      <c r="M210" s="8" t="s">
        <v>26</v>
      </c>
      <c r="N210" s="8" t="s">
        <v>27</v>
      </c>
      <c r="O210" s="9" t="s">
        <v>28</v>
      </c>
      <c r="P210" s="1"/>
    </row>
    <row r="211" spans="1:16" ht="12.75">
      <c r="A211" s="1"/>
      <c r="B211" s="10" t="s">
        <v>29</v>
      </c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  <c r="P211" s="1"/>
    </row>
    <row r="212" spans="1:16" ht="12.75">
      <c r="A212" s="1"/>
      <c r="B212" s="10" t="s">
        <v>30</v>
      </c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  <c r="P212" s="1"/>
    </row>
    <row r="213" spans="1:16" ht="12.75">
      <c r="A213" s="1"/>
      <c r="B213" s="14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  <c r="P213" s="1"/>
    </row>
    <row r="214" spans="1:16" ht="12.75">
      <c r="A214" s="1"/>
      <c r="B214" s="15" t="s">
        <v>31</v>
      </c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  <c r="P214" s="1"/>
    </row>
    <row r="215" spans="1:16" ht="12.75">
      <c r="A215" s="1"/>
      <c r="B215" s="15" t="s">
        <v>32</v>
      </c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  <c r="P215" s="1"/>
    </row>
    <row r="216" spans="1:16" ht="12.75">
      <c r="A216" s="1"/>
      <c r="B216" s="15" t="s">
        <v>33</v>
      </c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  <c r="P216" s="1"/>
    </row>
    <row r="217" spans="1:16" ht="12.75">
      <c r="A217" s="1"/>
      <c r="B217" s="15" t="s">
        <v>34</v>
      </c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  <c r="P217" s="1"/>
    </row>
    <row r="218" spans="1:16" ht="12.75">
      <c r="A218" s="1"/>
      <c r="B218" s="14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8"/>
      <c r="P218" s="1"/>
    </row>
    <row r="219" spans="1:16" ht="13.5" thickBot="1">
      <c r="A219" s="1"/>
      <c r="B219" s="19">
        <f>0</f>
        <v>0</v>
      </c>
      <c r="C219" s="20">
        <f>1</f>
        <v>1</v>
      </c>
      <c r="D219" s="20">
        <f>2</f>
        <v>2</v>
      </c>
      <c r="E219" s="20">
        <f>3</f>
        <v>3</v>
      </c>
      <c r="F219" s="20">
        <f>4</f>
        <v>4</v>
      </c>
      <c r="G219" s="20">
        <f>5</f>
        <v>5</v>
      </c>
      <c r="H219" s="20">
        <f>6</f>
        <v>6</v>
      </c>
      <c r="I219" s="20">
        <f>7</f>
        <v>7</v>
      </c>
      <c r="J219" s="20">
        <f>8</f>
        <v>8</v>
      </c>
      <c r="K219" s="20">
        <f>9</f>
        <v>9</v>
      </c>
      <c r="L219" s="20">
        <f>10</f>
        <v>10</v>
      </c>
      <c r="M219" s="20">
        <f>11</f>
        <v>11</v>
      </c>
      <c r="N219" s="20">
        <f>12</f>
        <v>12</v>
      </c>
      <c r="O219" s="21">
        <f>13</f>
        <v>13</v>
      </c>
      <c r="P219" s="1"/>
    </row>
    <row r="220" spans="1:16" ht="13.5" thickBot="1">
      <c r="A220" s="1"/>
      <c r="B220" s="22" t="s">
        <v>3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thickBot="1">
      <c r="A221" s="1"/>
      <c r="B221" s="42" t="s">
        <v>94</v>
      </c>
      <c r="C221" s="41">
        <v>0.657</v>
      </c>
      <c r="D221" s="43">
        <v>0.634</v>
      </c>
      <c r="E221" s="43">
        <v>0.571</v>
      </c>
      <c r="F221" s="43">
        <v>0.48</v>
      </c>
      <c r="G221" s="43">
        <v>0.52</v>
      </c>
      <c r="H221" s="43">
        <v>0.306</v>
      </c>
      <c r="I221" s="43">
        <v>0.7860000000000001</v>
      </c>
      <c r="J221" s="43">
        <v>0.644</v>
      </c>
      <c r="K221" s="43">
        <v>0.441</v>
      </c>
      <c r="L221" s="43">
        <v>0.7860000000000001</v>
      </c>
      <c r="M221" s="43">
        <v>0.9390000000000001</v>
      </c>
      <c r="N221" s="43">
        <v>1.141</v>
      </c>
      <c r="O221" s="44">
        <v>0.617</v>
      </c>
      <c r="P221" s="1"/>
    </row>
    <row r="222" spans="1:16" ht="12.75">
      <c r="A222" s="1"/>
      <c r="B222" s="66" t="s">
        <v>64</v>
      </c>
      <c r="C222" s="54">
        <v>0.53</v>
      </c>
      <c r="D222" s="55">
        <v>0.436</v>
      </c>
      <c r="E222" s="55">
        <v>0.562</v>
      </c>
      <c r="F222" s="55">
        <v>0.7140000000000001</v>
      </c>
      <c r="G222" s="55">
        <v>0.312</v>
      </c>
      <c r="H222" s="55">
        <v>0.17</v>
      </c>
      <c r="I222" s="55">
        <v>0.535</v>
      </c>
      <c r="J222" s="55">
        <v>0.513</v>
      </c>
      <c r="K222" s="55">
        <v>0.982</v>
      </c>
      <c r="L222" s="55">
        <v>0.7110000000000001</v>
      </c>
      <c r="M222" s="55">
        <v>0.809</v>
      </c>
      <c r="N222" s="55">
        <v>1.1560000000000001</v>
      </c>
      <c r="O222" s="63">
        <v>0.543</v>
      </c>
      <c r="P222" s="1"/>
    </row>
    <row r="223" spans="1:16" ht="12.75">
      <c r="A223" s="1"/>
      <c r="B223" s="45" t="s">
        <v>65</v>
      </c>
      <c r="C223" s="46">
        <v>0.317</v>
      </c>
      <c r="D223" s="47">
        <v>0.52</v>
      </c>
      <c r="E223" s="47">
        <v>0.532</v>
      </c>
      <c r="F223" s="47">
        <v>0.531</v>
      </c>
      <c r="G223" s="47">
        <v>0.487</v>
      </c>
      <c r="H223" s="47">
        <v>0.574</v>
      </c>
      <c r="I223" s="47">
        <v>0.37200000000000005</v>
      </c>
      <c r="J223" s="47">
        <v>0.278</v>
      </c>
      <c r="K223" s="47">
        <v>0.34</v>
      </c>
      <c r="L223" s="47">
        <v>0.66</v>
      </c>
      <c r="M223" s="47">
        <v>0.82</v>
      </c>
      <c r="N223" s="47">
        <v>0.753</v>
      </c>
      <c r="O223" s="48">
        <v>0.52</v>
      </c>
      <c r="P223" s="1"/>
    </row>
    <row r="224" spans="1:16" ht="12.75">
      <c r="A224" s="1"/>
      <c r="B224" s="45" t="s">
        <v>66</v>
      </c>
      <c r="C224" s="46">
        <v>0.371</v>
      </c>
      <c r="D224" s="47">
        <v>0.41800000000000004</v>
      </c>
      <c r="E224" s="47">
        <v>0.53</v>
      </c>
      <c r="F224" s="47">
        <v>0.182</v>
      </c>
      <c r="G224" s="47">
        <v>0.465</v>
      </c>
      <c r="H224" s="47">
        <v>0.20900000000000002</v>
      </c>
      <c r="I224" s="47">
        <v>0.5970000000000001</v>
      </c>
      <c r="J224" s="47">
        <v>0.643</v>
      </c>
      <c r="K224" s="47">
        <v>0.552</v>
      </c>
      <c r="L224" s="47">
        <v>0.8340000000000001</v>
      </c>
      <c r="M224" s="47">
        <v>0.8520000000000001</v>
      </c>
      <c r="N224" s="47">
        <v>0.556</v>
      </c>
      <c r="O224" s="48">
        <v>0.4</v>
      </c>
      <c r="P224" s="1"/>
    </row>
    <row r="225" spans="1:16" ht="13.5" thickBot="1">
      <c r="A225" s="1"/>
      <c r="B225" s="49" t="s">
        <v>67</v>
      </c>
      <c r="C225" s="50">
        <v>0.322</v>
      </c>
      <c r="D225" s="51">
        <v>0.718</v>
      </c>
      <c r="E225" s="51">
        <v>0.511</v>
      </c>
      <c r="F225" s="51">
        <v>0.559</v>
      </c>
      <c r="G225" s="51">
        <v>0.768</v>
      </c>
      <c r="H225" s="51">
        <v>0.35</v>
      </c>
      <c r="I225" s="51">
        <v>0.24</v>
      </c>
      <c r="J225" s="51">
        <v>0.7120000000000001</v>
      </c>
      <c r="K225" s="51">
        <v>1.0010000000000001</v>
      </c>
      <c r="L225" s="51">
        <v>0.624</v>
      </c>
      <c r="M225" s="51">
        <v>0.9160000000000001</v>
      </c>
      <c r="N225" s="51">
        <v>1.048</v>
      </c>
      <c r="O225" s="52">
        <v>0.35</v>
      </c>
      <c r="P225" s="1"/>
    </row>
    <row r="226" spans="1:16" ht="13.5" thickBot="1">
      <c r="A226" s="1"/>
      <c r="B226" s="58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1"/>
    </row>
    <row r="227" spans="1:16" ht="12.75">
      <c r="A227" s="1"/>
      <c r="B227" s="24" t="s">
        <v>95</v>
      </c>
      <c r="C227" s="54">
        <v>0.58</v>
      </c>
      <c r="D227" s="55">
        <v>0.657</v>
      </c>
      <c r="E227" s="55">
        <v>0.47</v>
      </c>
      <c r="F227" s="55">
        <v>0.457</v>
      </c>
      <c r="G227" s="55">
        <v>0.58</v>
      </c>
      <c r="H227" s="55">
        <v>0.245</v>
      </c>
      <c r="I227" s="55">
        <v>1.242</v>
      </c>
      <c r="J227" s="55">
        <v>0.793</v>
      </c>
      <c r="K227" s="55">
        <v>0.352</v>
      </c>
      <c r="L227" s="55">
        <v>0.6509999999999999</v>
      </c>
      <c r="M227" s="55">
        <v>1.06</v>
      </c>
      <c r="N227" s="55">
        <v>0.94</v>
      </c>
      <c r="O227" s="63">
        <v>0.76</v>
      </c>
      <c r="P227" s="1"/>
    </row>
    <row r="228" spans="1:16" ht="13.5" thickBot="1">
      <c r="A228" s="1"/>
      <c r="B228" s="36" t="s">
        <v>96</v>
      </c>
      <c r="C228" s="50">
        <v>0.55</v>
      </c>
      <c r="D228" s="51">
        <v>0.42300000000000004</v>
      </c>
      <c r="E228" s="51">
        <v>0.45</v>
      </c>
      <c r="F228" s="51">
        <v>0.44</v>
      </c>
      <c r="G228" s="51">
        <v>0.55</v>
      </c>
      <c r="H228" s="51">
        <v>0.2</v>
      </c>
      <c r="I228" s="51">
        <v>0.576</v>
      </c>
      <c r="J228" s="51">
        <v>0.75</v>
      </c>
      <c r="K228" s="51">
        <v>0.35</v>
      </c>
      <c r="L228" s="51">
        <v>1.2140000000000002</v>
      </c>
      <c r="M228" s="51">
        <v>0.929</v>
      </c>
      <c r="N228" s="51">
        <v>1.03</v>
      </c>
      <c r="O228" s="52">
        <v>0.76</v>
      </c>
      <c r="P228" s="1"/>
    </row>
    <row r="229" spans="1:16" ht="13.5" thickBot="1">
      <c r="A229" s="1"/>
      <c r="B229" s="58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1"/>
    </row>
    <row r="230" spans="1:16" ht="12.75">
      <c r="A230" s="1"/>
      <c r="B230" s="24" t="s">
        <v>97</v>
      </c>
      <c r="C230" s="54">
        <v>1.067</v>
      </c>
      <c r="D230" s="55">
        <v>1.067</v>
      </c>
      <c r="E230" s="55">
        <v>0.719</v>
      </c>
      <c r="F230" s="55">
        <v>0.237</v>
      </c>
      <c r="G230" s="55">
        <v>0.401</v>
      </c>
      <c r="H230" s="55">
        <v>0.2</v>
      </c>
      <c r="I230" s="55">
        <v>0.533</v>
      </c>
      <c r="J230" s="55">
        <v>0.324</v>
      </c>
      <c r="K230" s="55">
        <v>0.29100000000000004</v>
      </c>
      <c r="L230" s="55">
        <v>0.898</v>
      </c>
      <c r="M230" s="55">
        <v>0.8170000000000001</v>
      </c>
      <c r="N230" s="55">
        <v>1.142</v>
      </c>
      <c r="O230" s="63">
        <v>0.414</v>
      </c>
      <c r="P230" s="1"/>
    </row>
    <row r="231" spans="1:16" ht="12.75">
      <c r="A231" s="1"/>
      <c r="B231" s="28" t="s">
        <v>98</v>
      </c>
      <c r="C231" s="46">
        <v>0.324</v>
      </c>
      <c r="D231" s="47">
        <v>0.782</v>
      </c>
      <c r="E231" s="47">
        <v>0.71</v>
      </c>
      <c r="F231" s="47">
        <v>0.168</v>
      </c>
      <c r="G231" s="47">
        <v>0.8310000000000001</v>
      </c>
      <c r="H231" s="47">
        <v>0.189</v>
      </c>
      <c r="I231" s="47">
        <v>0.537</v>
      </c>
      <c r="J231" s="47">
        <v>0.32</v>
      </c>
      <c r="K231" s="47">
        <v>0.44800000000000006</v>
      </c>
      <c r="L231" s="47">
        <v>0.815</v>
      </c>
      <c r="M231" s="47">
        <v>0.8210000000000001</v>
      </c>
      <c r="N231" s="47">
        <v>1.561</v>
      </c>
      <c r="O231" s="48">
        <v>0.357</v>
      </c>
      <c r="P231" s="1"/>
    </row>
    <row r="232" spans="1:16" ht="13.5" thickBot="1">
      <c r="A232" s="1"/>
      <c r="B232" s="36" t="s">
        <v>99</v>
      </c>
      <c r="C232" s="50">
        <v>0.231</v>
      </c>
      <c r="D232" s="51">
        <v>0.325</v>
      </c>
      <c r="E232" s="51">
        <v>0.7</v>
      </c>
      <c r="F232" s="51">
        <v>0.16</v>
      </c>
      <c r="G232" s="51">
        <v>0.6</v>
      </c>
      <c r="H232" s="51">
        <v>0.15</v>
      </c>
      <c r="I232" s="51">
        <v>0.53</v>
      </c>
      <c r="J232" s="51">
        <v>0.318</v>
      </c>
      <c r="K232" s="51">
        <v>0.667</v>
      </c>
      <c r="L232" s="51">
        <v>0.808</v>
      </c>
      <c r="M232" s="51">
        <v>0.8340000000000001</v>
      </c>
      <c r="N232" s="51">
        <v>0.6409999999999999</v>
      </c>
      <c r="O232" s="52">
        <v>0.35</v>
      </c>
      <c r="P232" s="1"/>
    </row>
    <row r="233" spans="1:16" ht="13.5" thickBot="1">
      <c r="A233" s="1"/>
      <c r="B233" s="58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1"/>
    </row>
    <row r="234" spans="1:16" ht="12.75">
      <c r="A234" s="1"/>
      <c r="B234" s="24" t="s">
        <v>100</v>
      </c>
      <c r="C234" s="54">
        <v>0.636</v>
      </c>
      <c r="D234" s="55">
        <v>1.6070000000000002</v>
      </c>
      <c r="E234" s="55">
        <v>0.838</v>
      </c>
      <c r="F234" s="55">
        <v>0.7440000000000001</v>
      </c>
      <c r="G234" s="55">
        <v>0.752</v>
      </c>
      <c r="H234" s="55">
        <v>0.483</v>
      </c>
      <c r="I234" s="55">
        <v>0.644</v>
      </c>
      <c r="J234" s="55">
        <v>0.6890000000000001</v>
      </c>
      <c r="K234" s="55">
        <v>0.6559999999999999</v>
      </c>
      <c r="L234" s="55">
        <v>0.8860000000000001</v>
      </c>
      <c r="M234" s="55">
        <v>1.9440000000000002</v>
      </c>
      <c r="N234" s="55">
        <v>1.461</v>
      </c>
      <c r="O234" s="63">
        <v>1.022</v>
      </c>
      <c r="P234" s="1"/>
    </row>
    <row r="235" spans="1:16" ht="12.75">
      <c r="A235" s="1"/>
      <c r="B235" s="28" t="s">
        <v>101</v>
      </c>
      <c r="C235" s="46">
        <v>0.41</v>
      </c>
      <c r="D235" s="47">
        <v>1.349</v>
      </c>
      <c r="E235" s="47">
        <v>0.835</v>
      </c>
      <c r="F235" s="47">
        <v>0.779</v>
      </c>
      <c r="G235" s="47">
        <v>0.38800000000000007</v>
      </c>
      <c r="H235" s="47">
        <v>0.4</v>
      </c>
      <c r="I235" s="47">
        <v>0.4580000000000001</v>
      </c>
      <c r="J235" s="47">
        <v>0.387</v>
      </c>
      <c r="K235" s="47">
        <v>0.46399999999999997</v>
      </c>
      <c r="L235" s="47">
        <v>0.8390000000000001</v>
      </c>
      <c r="M235" s="47">
        <v>1.0610000000000002</v>
      </c>
      <c r="N235" s="47">
        <v>1.159</v>
      </c>
      <c r="O235" s="48">
        <v>0.805</v>
      </c>
      <c r="P235" s="1"/>
    </row>
    <row r="236" spans="1:16" ht="12.75">
      <c r="A236" s="1"/>
      <c r="B236" s="28" t="s">
        <v>102</v>
      </c>
      <c r="C236" s="46">
        <v>0.545</v>
      </c>
      <c r="D236" s="47">
        <v>1.219</v>
      </c>
      <c r="E236" s="47">
        <v>0.832</v>
      </c>
      <c r="F236" s="47">
        <v>0.774</v>
      </c>
      <c r="G236" s="47">
        <v>0.42</v>
      </c>
      <c r="H236" s="47">
        <v>0.43100000000000005</v>
      </c>
      <c r="I236" s="47">
        <v>0.526</v>
      </c>
      <c r="J236" s="47">
        <v>0.6559999999999999</v>
      </c>
      <c r="K236" s="47">
        <v>0.4</v>
      </c>
      <c r="L236" s="47">
        <v>0.7690000000000001</v>
      </c>
      <c r="M236" s="47">
        <v>1.058</v>
      </c>
      <c r="N236" s="47">
        <v>1.057</v>
      </c>
      <c r="O236" s="48">
        <v>0.786</v>
      </c>
      <c r="P236" s="1"/>
    </row>
    <row r="237" spans="1:16" ht="13.5" thickBot="1">
      <c r="A237" s="1"/>
      <c r="B237" s="36" t="s">
        <v>103</v>
      </c>
      <c r="C237" s="46">
        <v>0.624</v>
      </c>
      <c r="D237" s="47">
        <v>0.885</v>
      </c>
      <c r="E237" s="47">
        <v>0.83</v>
      </c>
      <c r="F237" s="47">
        <v>0.908</v>
      </c>
      <c r="G237" s="47">
        <v>0.535</v>
      </c>
      <c r="H237" s="47">
        <v>0.18300000000000002</v>
      </c>
      <c r="I237" s="47">
        <v>0.399</v>
      </c>
      <c r="J237" s="47">
        <v>0.658</v>
      </c>
      <c r="K237" s="47">
        <v>0.259</v>
      </c>
      <c r="L237" s="47">
        <v>0.669</v>
      </c>
      <c r="M237" s="47">
        <v>0.735</v>
      </c>
      <c r="N237" s="47">
        <v>1</v>
      </c>
      <c r="O237" s="48">
        <v>0.818</v>
      </c>
      <c r="P237" s="1"/>
    </row>
    <row r="238" spans="1:16" ht="12.75">
      <c r="A238" s="1"/>
      <c r="B238" s="66" t="s">
        <v>72</v>
      </c>
      <c r="C238" s="54">
        <v>0.371</v>
      </c>
      <c r="D238" s="55">
        <v>0.8410000000000001</v>
      </c>
      <c r="E238" s="55">
        <v>0.826</v>
      </c>
      <c r="F238" s="55">
        <v>0.821</v>
      </c>
      <c r="G238" s="55">
        <v>0.807</v>
      </c>
      <c r="H238" s="55">
        <v>0.685</v>
      </c>
      <c r="I238" s="55">
        <v>0.7390000000000001</v>
      </c>
      <c r="J238" s="55">
        <v>0.553</v>
      </c>
      <c r="K238" s="55">
        <v>0.29</v>
      </c>
      <c r="L238" s="55">
        <v>0.7020000000000001</v>
      </c>
      <c r="M238" s="55">
        <v>1.024</v>
      </c>
      <c r="N238" s="55">
        <v>0.8760000000000001</v>
      </c>
      <c r="O238" s="63">
        <v>0.6990000000000001</v>
      </c>
      <c r="P238" s="1"/>
    </row>
    <row r="239" spans="1:16" ht="12.75">
      <c r="A239" s="1"/>
      <c r="B239" s="45" t="s">
        <v>64</v>
      </c>
      <c r="C239" s="46">
        <v>0.915</v>
      </c>
      <c r="D239" s="47">
        <v>0.43700000000000006</v>
      </c>
      <c r="E239" s="47">
        <v>0.752</v>
      </c>
      <c r="F239" s="47">
        <v>0.748</v>
      </c>
      <c r="G239" s="47">
        <v>0.763</v>
      </c>
      <c r="H239" s="47">
        <v>0.671</v>
      </c>
      <c r="I239" s="47">
        <v>0.47</v>
      </c>
      <c r="J239" s="47">
        <v>0.87</v>
      </c>
      <c r="K239" s="47">
        <v>0.267</v>
      </c>
      <c r="L239" s="47">
        <v>0.669</v>
      </c>
      <c r="M239" s="47">
        <v>0.907</v>
      </c>
      <c r="N239" s="47">
        <v>0.853</v>
      </c>
      <c r="O239" s="48">
        <v>0.519</v>
      </c>
      <c r="P239" s="1"/>
    </row>
    <row r="240" spans="1:16" ht="12.75">
      <c r="A240" s="1"/>
      <c r="B240" s="45" t="s">
        <v>65</v>
      </c>
      <c r="C240" s="46">
        <v>0.503</v>
      </c>
      <c r="D240" s="47">
        <v>0.545</v>
      </c>
      <c r="E240" s="47">
        <v>0.734</v>
      </c>
      <c r="F240" s="47">
        <v>0.639</v>
      </c>
      <c r="G240" s="47">
        <v>0.741</v>
      </c>
      <c r="H240" s="47">
        <v>0.315</v>
      </c>
      <c r="I240" s="47">
        <v>0.7360000000000001</v>
      </c>
      <c r="J240" s="47">
        <v>0.49</v>
      </c>
      <c r="K240" s="47">
        <v>0.391</v>
      </c>
      <c r="L240" s="47">
        <v>0.632</v>
      </c>
      <c r="M240" s="47">
        <v>0.7320000000000001</v>
      </c>
      <c r="N240" s="47">
        <v>1.094</v>
      </c>
      <c r="O240" s="48">
        <v>0.461</v>
      </c>
      <c r="P240" s="1"/>
    </row>
    <row r="241" spans="1:16" ht="12.75">
      <c r="A241" s="1"/>
      <c r="B241" s="45" t="s">
        <v>66</v>
      </c>
      <c r="C241" s="46">
        <v>0.9990000000000001</v>
      </c>
      <c r="D241" s="47">
        <v>0.6809999999999999</v>
      </c>
      <c r="E241" s="47">
        <v>0.669</v>
      </c>
      <c r="F241" s="47">
        <v>0.617</v>
      </c>
      <c r="G241" s="47">
        <v>0.617</v>
      </c>
      <c r="H241" s="47">
        <v>0.562</v>
      </c>
      <c r="I241" s="47">
        <v>0.29300000000000004</v>
      </c>
      <c r="J241" s="47">
        <v>0.489</v>
      </c>
      <c r="K241" s="47">
        <v>0.663</v>
      </c>
      <c r="L241" s="47">
        <v>0.63</v>
      </c>
      <c r="M241" s="47">
        <v>0.7860000000000001</v>
      </c>
      <c r="N241" s="47">
        <v>1.78</v>
      </c>
      <c r="O241" s="48">
        <v>0.778</v>
      </c>
      <c r="P241" s="1"/>
    </row>
    <row r="242" spans="1:16" ht="13.5" thickBot="1">
      <c r="A242" s="1"/>
      <c r="B242" s="49" t="s">
        <v>67</v>
      </c>
      <c r="C242" s="50">
        <v>1.0490000000000002</v>
      </c>
      <c r="D242" s="51">
        <v>0.5830000000000001</v>
      </c>
      <c r="E242" s="51">
        <v>0.613</v>
      </c>
      <c r="F242" s="51">
        <v>0.34600000000000003</v>
      </c>
      <c r="G242" s="51">
        <v>0.594</v>
      </c>
      <c r="H242" s="51">
        <v>0.314</v>
      </c>
      <c r="I242" s="51">
        <v>0.36700000000000005</v>
      </c>
      <c r="J242" s="51">
        <v>0.6960000000000001</v>
      </c>
      <c r="K242" s="51">
        <v>1.006</v>
      </c>
      <c r="L242" s="51">
        <v>0.799</v>
      </c>
      <c r="M242" s="51">
        <v>0.9420000000000001</v>
      </c>
      <c r="N242" s="51">
        <v>1.06</v>
      </c>
      <c r="O242" s="52">
        <v>0.457</v>
      </c>
      <c r="P242" s="1"/>
    </row>
    <row r="243" spans="1:16" ht="13.5" thickBot="1">
      <c r="A243" s="1"/>
      <c r="B243" s="58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1"/>
    </row>
    <row r="244" spans="1:16" ht="12.75">
      <c r="A244" s="1"/>
      <c r="B244" s="24" t="s">
        <v>104</v>
      </c>
      <c r="C244" s="54">
        <v>0.282</v>
      </c>
      <c r="D244" s="55">
        <v>0.425</v>
      </c>
      <c r="E244" s="55">
        <v>0.321</v>
      </c>
      <c r="F244" s="55">
        <v>0.36700000000000005</v>
      </c>
      <c r="G244" s="55">
        <v>0.425</v>
      </c>
      <c r="H244" s="55">
        <v>0.292</v>
      </c>
      <c r="I244" s="55">
        <v>0.222</v>
      </c>
      <c r="J244" s="55">
        <v>0.372</v>
      </c>
      <c r="K244" s="55">
        <v>0.314</v>
      </c>
      <c r="L244" s="55">
        <v>0.37200000000000005</v>
      </c>
      <c r="M244" s="55">
        <v>0.595</v>
      </c>
      <c r="N244" s="55">
        <v>0.9160000000000001</v>
      </c>
      <c r="O244" s="63">
        <v>0.35</v>
      </c>
      <c r="P244" s="1"/>
    </row>
    <row r="245" spans="1:16" ht="13.5" thickBot="1">
      <c r="A245" s="1"/>
      <c r="B245" s="36" t="s">
        <v>105</v>
      </c>
      <c r="C245" s="50">
        <v>0.28</v>
      </c>
      <c r="D245" s="51">
        <v>0.42</v>
      </c>
      <c r="E245" s="51">
        <v>0.32</v>
      </c>
      <c r="F245" s="51">
        <v>0.36</v>
      </c>
      <c r="G245" s="51">
        <v>0.42</v>
      </c>
      <c r="H245" s="51">
        <v>0.29</v>
      </c>
      <c r="I245" s="51">
        <v>0.22</v>
      </c>
      <c r="J245" s="51">
        <v>0.37</v>
      </c>
      <c r="K245" s="51">
        <v>0.31</v>
      </c>
      <c r="L245" s="51">
        <v>0.37</v>
      </c>
      <c r="M245" s="51">
        <v>0.59</v>
      </c>
      <c r="N245" s="51">
        <v>0.91</v>
      </c>
      <c r="O245" s="52">
        <v>0.35</v>
      </c>
      <c r="P245" s="1"/>
    </row>
    <row r="246" spans="1:16" ht="13.5" thickBot="1">
      <c r="A246" s="1"/>
      <c r="B246" s="58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1"/>
    </row>
    <row r="247" spans="1:16" ht="13.5" thickBot="1">
      <c r="A247" s="1"/>
      <c r="B247" s="42" t="s">
        <v>106</v>
      </c>
      <c r="C247" s="41">
        <v>0.653</v>
      </c>
      <c r="D247" s="43">
        <v>0.642</v>
      </c>
      <c r="E247" s="43">
        <v>0.714</v>
      </c>
      <c r="F247" s="43">
        <v>0.251</v>
      </c>
      <c r="G247" s="43">
        <v>0.341</v>
      </c>
      <c r="H247" s="43">
        <v>0.37</v>
      </c>
      <c r="I247" s="43">
        <v>0.629</v>
      </c>
      <c r="J247" s="43">
        <v>0.75</v>
      </c>
      <c r="K247" s="43">
        <v>0.528</v>
      </c>
      <c r="L247" s="43">
        <v>0.7240000000000001</v>
      </c>
      <c r="M247" s="43">
        <v>0.7340000000000001</v>
      </c>
      <c r="N247" s="43">
        <v>0.648</v>
      </c>
      <c r="O247" s="44">
        <v>0.531</v>
      </c>
      <c r="P247" s="1"/>
    </row>
    <row r="248" spans="1:16" ht="12.75">
      <c r="A248" s="1"/>
      <c r="B248" s="66" t="s">
        <v>72</v>
      </c>
      <c r="C248" s="54">
        <v>0.43300000000000005</v>
      </c>
      <c r="D248" s="55">
        <v>0.5710000000000001</v>
      </c>
      <c r="E248" s="55">
        <v>0.573</v>
      </c>
      <c r="F248" s="55">
        <v>0.556</v>
      </c>
      <c r="G248" s="55">
        <v>0.545</v>
      </c>
      <c r="H248" s="55">
        <v>0.30900000000000005</v>
      </c>
      <c r="I248" s="55">
        <v>0.559</v>
      </c>
      <c r="J248" s="55">
        <v>0.658</v>
      </c>
      <c r="K248" s="55">
        <v>0.659</v>
      </c>
      <c r="L248" s="55">
        <v>0.642</v>
      </c>
      <c r="M248" s="55">
        <v>0.7310000000000001</v>
      </c>
      <c r="N248" s="55">
        <v>0.774</v>
      </c>
      <c r="O248" s="63">
        <v>0.43800000000000006</v>
      </c>
      <c r="P248" s="1"/>
    </row>
    <row r="249" spans="1:16" ht="12.75">
      <c r="A249" s="1"/>
      <c r="B249" s="45" t="s">
        <v>64</v>
      </c>
      <c r="C249" s="46">
        <v>0.40399999999999997</v>
      </c>
      <c r="D249" s="47">
        <v>0.611</v>
      </c>
      <c r="E249" s="47">
        <v>0.528</v>
      </c>
      <c r="F249" s="47">
        <v>0.507</v>
      </c>
      <c r="G249" s="47">
        <v>0.564</v>
      </c>
      <c r="H249" s="47">
        <v>0.23199999999999998</v>
      </c>
      <c r="I249" s="47">
        <v>0.397</v>
      </c>
      <c r="J249" s="47">
        <v>0.509</v>
      </c>
      <c r="K249" s="47">
        <v>0.943</v>
      </c>
      <c r="L249" s="47">
        <v>0.599</v>
      </c>
      <c r="M249" s="47">
        <v>0.698</v>
      </c>
      <c r="N249" s="47">
        <v>0.782</v>
      </c>
      <c r="O249" s="48">
        <v>0.386</v>
      </c>
      <c r="P249" s="1"/>
    </row>
    <row r="250" spans="1:16" ht="12.75">
      <c r="A250" s="1"/>
      <c r="B250" s="45" t="s">
        <v>65</v>
      </c>
      <c r="C250" s="46">
        <v>0.49600000000000005</v>
      </c>
      <c r="D250" s="47">
        <v>0.564</v>
      </c>
      <c r="E250" s="47">
        <v>0.524</v>
      </c>
      <c r="F250" s="47">
        <v>0.52</v>
      </c>
      <c r="G250" s="47">
        <v>0.511</v>
      </c>
      <c r="H250" s="47">
        <v>0.321</v>
      </c>
      <c r="I250" s="47">
        <v>0.47200000000000003</v>
      </c>
      <c r="J250" s="47">
        <v>0.511</v>
      </c>
      <c r="K250" s="47">
        <v>0.36700000000000005</v>
      </c>
      <c r="L250" s="47">
        <v>0.5980000000000001</v>
      </c>
      <c r="M250" s="47">
        <v>0.705</v>
      </c>
      <c r="N250" s="47">
        <v>0.92</v>
      </c>
      <c r="O250" s="48">
        <v>0.359</v>
      </c>
      <c r="P250" s="1"/>
    </row>
    <row r="251" spans="1:16" ht="12.75">
      <c r="A251" s="1"/>
      <c r="B251" s="45" t="s">
        <v>66</v>
      </c>
      <c r="C251" s="46">
        <v>0.391</v>
      </c>
      <c r="D251" s="47">
        <v>0.402</v>
      </c>
      <c r="E251" s="47">
        <v>0.571</v>
      </c>
      <c r="F251" s="47">
        <v>0.49300000000000005</v>
      </c>
      <c r="G251" s="47">
        <v>0.506</v>
      </c>
      <c r="H251" s="47">
        <v>0.25</v>
      </c>
      <c r="I251" s="47">
        <v>0.47100000000000003</v>
      </c>
      <c r="J251" s="47">
        <v>0.455</v>
      </c>
      <c r="K251" s="47">
        <v>0.28600000000000003</v>
      </c>
      <c r="L251" s="47">
        <v>0.528</v>
      </c>
      <c r="M251" s="47">
        <v>0.775</v>
      </c>
      <c r="N251" s="47">
        <v>1.2890000000000001</v>
      </c>
      <c r="O251" s="48">
        <v>0.48100000000000004</v>
      </c>
      <c r="P251" s="1"/>
    </row>
    <row r="252" spans="1:16" ht="13.5" thickBot="1">
      <c r="A252" s="1"/>
      <c r="B252" s="49" t="s">
        <v>67</v>
      </c>
      <c r="C252" s="50">
        <v>0.313</v>
      </c>
      <c r="D252" s="51">
        <v>0.5680000000000001</v>
      </c>
      <c r="E252" s="51">
        <v>0.563</v>
      </c>
      <c r="F252" s="51">
        <v>0.497</v>
      </c>
      <c r="G252" s="51">
        <v>0.485</v>
      </c>
      <c r="H252" s="51">
        <v>0.201</v>
      </c>
      <c r="I252" s="51">
        <v>1.118</v>
      </c>
      <c r="J252" s="51">
        <v>0.508</v>
      </c>
      <c r="K252" s="51">
        <v>0.763</v>
      </c>
      <c r="L252" s="51">
        <v>0.632</v>
      </c>
      <c r="M252" s="51">
        <v>0.935</v>
      </c>
      <c r="N252" s="51">
        <v>0.936</v>
      </c>
      <c r="O252" s="52">
        <v>0.55</v>
      </c>
      <c r="P252" s="1"/>
    </row>
    <row r="253" spans="1:16" ht="12.75">
      <c r="A253" s="1"/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1"/>
    </row>
    <row r="254" spans="1:16" ht="13.5" thickBot="1">
      <c r="A254" s="1"/>
      <c r="B254" s="72"/>
      <c r="C254" s="7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1"/>
    </row>
    <row r="255" spans="1:16" ht="13.5" thickBot="1">
      <c r="A255" s="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1"/>
    </row>
    <row r="256" spans="1:16" ht="16.5" customHeight="1">
      <c r="A256" s="1"/>
      <c r="B256" s="3" t="s">
        <v>14</v>
      </c>
      <c r="C256" s="4" t="s">
        <v>15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1"/>
    </row>
    <row r="257" spans="1:16" ht="12.75" customHeight="1">
      <c r="A257" s="1"/>
      <c r="B257" s="6"/>
      <c r="C257" s="7" t="s">
        <v>16</v>
      </c>
      <c r="D257" s="8" t="s">
        <v>17</v>
      </c>
      <c r="E257" s="8" t="s">
        <v>18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23</v>
      </c>
      <c r="K257" s="8" t="s">
        <v>24</v>
      </c>
      <c r="L257" s="8" t="s">
        <v>25</v>
      </c>
      <c r="M257" s="8" t="s">
        <v>26</v>
      </c>
      <c r="N257" s="8" t="s">
        <v>27</v>
      </c>
      <c r="O257" s="9" t="s">
        <v>28</v>
      </c>
      <c r="P257" s="1"/>
    </row>
    <row r="258" spans="1:16" ht="12.75">
      <c r="A258" s="1"/>
      <c r="B258" s="10" t="s">
        <v>29</v>
      </c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  <c r="P258" s="1"/>
    </row>
    <row r="259" spans="1:16" ht="12.75">
      <c r="A259" s="1"/>
      <c r="B259" s="10" t="s">
        <v>30</v>
      </c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P259" s="1"/>
    </row>
    <row r="260" spans="1:16" ht="12.75">
      <c r="A260" s="1"/>
      <c r="B260" s="14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P260" s="1"/>
    </row>
    <row r="261" spans="1:16" ht="12.75">
      <c r="A261" s="1"/>
      <c r="B261" s="15" t="s">
        <v>31</v>
      </c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  <c r="P261" s="1"/>
    </row>
    <row r="262" spans="1:16" ht="12.75">
      <c r="A262" s="1"/>
      <c r="B262" s="15" t="s">
        <v>32</v>
      </c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  <c r="P262" s="1"/>
    </row>
    <row r="263" spans="1:16" ht="12.75">
      <c r="A263" s="1"/>
      <c r="B263" s="15" t="s">
        <v>33</v>
      </c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  <c r="P263" s="1"/>
    </row>
    <row r="264" spans="1:16" ht="12.75">
      <c r="A264" s="1"/>
      <c r="B264" s="15" t="s">
        <v>34</v>
      </c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  <c r="P264" s="1"/>
    </row>
    <row r="265" spans="1:16" ht="12.75">
      <c r="A265" s="1"/>
      <c r="B265" s="14"/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8"/>
      <c r="P265" s="1"/>
    </row>
    <row r="266" spans="1:16" ht="13.5" thickBot="1">
      <c r="A266" s="1"/>
      <c r="B266" s="19">
        <f>0</f>
        <v>0</v>
      </c>
      <c r="C266" s="20">
        <f>1</f>
        <v>1</v>
      </c>
      <c r="D266" s="20">
        <f>2</f>
        <v>2</v>
      </c>
      <c r="E266" s="20">
        <f>3</f>
        <v>3</v>
      </c>
      <c r="F266" s="20">
        <f>4</f>
        <v>4</v>
      </c>
      <c r="G266" s="20">
        <f>5</f>
        <v>5</v>
      </c>
      <c r="H266" s="20">
        <f>6</f>
        <v>6</v>
      </c>
      <c r="I266" s="20">
        <f>7</f>
        <v>7</v>
      </c>
      <c r="J266" s="20">
        <f>8</f>
        <v>8</v>
      </c>
      <c r="K266" s="20">
        <f>9</f>
        <v>9</v>
      </c>
      <c r="L266" s="20">
        <f>10</f>
        <v>10</v>
      </c>
      <c r="M266" s="20">
        <f>11</f>
        <v>11</v>
      </c>
      <c r="N266" s="20">
        <f>12</f>
        <v>12</v>
      </c>
      <c r="O266" s="21">
        <f>13</f>
        <v>13</v>
      </c>
      <c r="P266" s="1"/>
    </row>
    <row r="267" spans="1:16" ht="13.5" thickBot="1">
      <c r="A267" s="1"/>
      <c r="B267" s="74" t="s">
        <v>4</v>
      </c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1"/>
    </row>
    <row r="268" spans="1:16" ht="13.5" thickBot="1">
      <c r="A268" s="1"/>
      <c r="B268" s="42" t="s">
        <v>107</v>
      </c>
      <c r="C268" s="41">
        <v>0.48100000000000004</v>
      </c>
      <c r="D268" s="43">
        <v>0.7510000000000001</v>
      </c>
      <c r="E268" s="43">
        <v>0.625</v>
      </c>
      <c r="F268" s="43">
        <v>0.687</v>
      </c>
      <c r="G268" s="43">
        <v>0.617</v>
      </c>
      <c r="H268" s="43">
        <v>0.45</v>
      </c>
      <c r="I268" s="43">
        <v>0.985</v>
      </c>
      <c r="J268" s="43">
        <v>0.6990000000000001</v>
      </c>
      <c r="K268" s="43">
        <v>1.533</v>
      </c>
      <c r="L268" s="43">
        <v>0.88</v>
      </c>
      <c r="M268" s="43">
        <v>0.86</v>
      </c>
      <c r="N268" s="43">
        <v>1.08</v>
      </c>
      <c r="O268" s="44">
        <v>0.627</v>
      </c>
      <c r="P268" s="1"/>
    </row>
    <row r="269" spans="1:16" ht="12.75">
      <c r="A269" s="1"/>
      <c r="B269" s="66" t="s">
        <v>64</v>
      </c>
      <c r="C269" s="54">
        <v>0.521</v>
      </c>
      <c r="D269" s="55">
        <v>0.547</v>
      </c>
      <c r="E269" s="55">
        <v>0.607</v>
      </c>
      <c r="F269" s="55">
        <v>0.502</v>
      </c>
      <c r="G269" s="55">
        <v>0.597</v>
      </c>
      <c r="H269" s="55">
        <v>0.391</v>
      </c>
      <c r="I269" s="55">
        <v>0.5630000000000001</v>
      </c>
      <c r="J269" s="55">
        <v>0.7490000000000001</v>
      </c>
      <c r="K269" s="55">
        <v>0.904</v>
      </c>
      <c r="L269" s="55">
        <v>0.7610000000000001</v>
      </c>
      <c r="M269" s="55">
        <v>0.9390000000000001</v>
      </c>
      <c r="N269" s="55">
        <v>1.077</v>
      </c>
      <c r="O269" s="63">
        <v>0.504</v>
      </c>
      <c r="P269" s="1"/>
    </row>
    <row r="270" spans="1:16" ht="12.75">
      <c r="A270" s="1"/>
      <c r="B270" s="45" t="s">
        <v>65</v>
      </c>
      <c r="C270" s="46">
        <v>0.574</v>
      </c>
      <c r="D270" s="47">
        <v>0.6020000000000001</v>
      </c>
      <c r="E270" s="47">
        <v>0.636</v>
      </c>
      <c r="F270" s="47">
        <v>0.34800000000000003</v>
      </c>
      <c r="G270" s="47">
        <v>0.572</v>
      </c>
      <c r="H270" s="47">
        <v>0.5710000000000001</v>
      </c>
      <c r="I270" s="47">
        <v>0.44200000000000006</v>
      </c>
      <c r="J270" s="47">
        <v>0.519</v>
      </c>
      <c r="K270" s="47">
        <v>0.975</v>
      </c>
      <c r="L270" s="47">
        <v>0.8420000000000001</v>
      </c>
      <c r="M270" s="47">
        <v>0.9510000000000001</v>
      </c>
      <c r="N270" s="47">
        <v>1.6640000000000001</v>
      </c>
      <c r="O270" s="48">
        <v>0.263</v>
      </c>
      <c r="P270" s="1"/>
    </row>
    <row r="271" spans="1:16" ht="12.75">
      <c r="A271" s="1"/>
      <c r="B271" s="45" t="s">
        <v>66</v>
      </c>
      <c r="C271" s="46">
        <v>0.272</v>
      </c>
      <c r="D271" s="47">
        <v>0.698</v>
      </c>
      <c r="E271" s="47">
        <v>0.516</v>
      </c>
      <c r="F271" s="47">
        <v>0.40399999999999997</v>
      </c>
      <c r="G271" s="47">
        <v>0.522</v>
      </c>
      <c r="H271" s="47">
        <v>0.47</v>
      </c>
      <c r="I271" s="47">
        <v>0.3</v>
      </c>
      <c r="J271" s="47">
        <v>0.679</v>
      </c>
      <c r="K271" s="47">
        <v>0.466</v>
      </c>
      <c r="L271" s="47">
        <v>0.68</v>
      </c>
      <c r="M271" s="47">
        <v>0.7960000000000002</v>
      </c>
      <c r="N271" s="47">
        <v>1.15</v>
      </c>
      <c r="O271" s="48">
        <v>0.28400000000000003</v>
      </c>
      <c r="P271" s="1"/>
    </row>
    <row r="272" spans="1:16" ht="13.5" thickBot="1">
      <c r="A272" s="1"/>
      <c r="B272" s="49" t="s">
        <v>67</v>
      </c>
      <c r="C272" s="50">
        <v>0.264</v>
      </c>
      <c r="D272" s="51">
        <v>0.549</v>
      </c>
      <c r="E272" s="51">
        <v>0.42300000000000004</v>
      </c>
      <c r="F272" s="51">
        <v>0.128</v>
      </c>
      <c r="G272" s="51">
        <v>0.196</v>
      </c>
      <c r="H272" s="51">
        <v>0.387</v>
      </c>
      <c r="I272" s="51">
        <v>0.531</v>
      </c>
      <c r="J272" s="51">
        <v>0.6030000000000001</v>
      </c>
      <c r="K272" s="51">
        <v>0.6910000000000001</v>
      </c>
      <c r="L272" s="51">
        <v>0.54</v>
      </c>
      <c r="M272" s="51">
        <v>0.9390000000000001</v>
      </c>
      <c r="N272" s="51">
        <v>0.937</v>
      </c>
      <c r="O272" s="52">
        <v>0.421</v>
      </c>
      <c r="P272" s="1"/>
    </row>
    <row r="273" spans="1:16" ht="13.5" thickBot="1">
      <c r="A273" s="1"/>
      <c r="B273" s="58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1"/>
    </row>
    <row r="274" spans="1:16" ht="13.5" thickBot="1">
      <c r="A274" s="1"/>
      <c r="B274" s="42" t="s">
        <v>108</v>
      </c>
      <c r="C274" s="41">
        <v>1.12</v>
      </c>
      <c r="D274" s="43">
        <v>0.8240000000000001</v>
      </c>
      <c r="E274" s="43">
        <v>0.715</v>
      </c>
      <c r="F274" s="43">
        <v>0.712</v>
      </c>
      <c r="G274" s="43">
        <v>0.8940000000000001</v>
      </c>
      <c r="H274" s="43">
        <v>0.276</v>
      </c>
      <c r="I274" s="43">
        <v>0.787</v>
      </c>
      <c r="J274" s="43">
        <v>1</v>
      </c>
      <c r="K274" s="43">
        <v>0.446</v>
      </c>
      <c r="L274" s="43">
        <v>0.998</v>
      </c>
      <c r="M274" s="43">
        <v>0.8220000000000001</v>
      </c>
      <c r="N274" s="43">
        <v>1.5530000000000002</v>
      </c>
      <c r="O274" s="44">
        <v>0.6020000000000001</v>
      </c>
      <c r="P274" s="1"/>
    </row>
    <row r="275" spans="1:16" ht="12.75">
      <c r="A275" s="1"/>
      <c r="B275" s="66" t="s">
        <v>64</v>
      </c>
      <c r="C275" s="54">
        <v>0.43700000000000006</v>
      </c>
      <c r="D275" s="55">
        <v>0.7290000000000001</v>
      </c>
      <c r="E275" s="55">
        <v>0.883</v>
      </c>
      <c r="F275" s="55">
        <v>0.42300000000000004</v>
      </c>
      <c r="G275" s="55">
        <v>0.889</v>
      </c>
      <c r="H275" s="55">
        <v>0.24800000000000003</v>
      </c>
      <c r="I275" s="55">
        <v>0.501</v>
      </c>
      <c r="J275" s="55">
        <v>0.648</v>
      </c>
      <c r="K275" s="55">
        <v>1.241</v>
      </c>
      <c r="L275" s="55">
        <v>0.918</v>
      </c>
      <c r="M275" s="55">
        <v>1.067</v>
      </c>
      <c r="N275" s="55">
        <v>1.821</v>
      </c>
      <c r="O275" s="63">
        <v>0.591</v>
      </c>
      <c r="P275" s="1"/>
    </row>
    <row r="276" spans="1:16" ht="12.75">
      <c r="A276" s="1"/>
      <c r="B276" s="45" t="s">
        <v>65</v>
      </c>
      <c r="C276" s="46">
        <v>0.156</v>
      </c>
      <c r="D276" s="47">
        <v>0.445</v>
      </c>
      <c r="E276" s="47">
        <v>0.872</v>
      </c>
      <c r="F276" s="47">
        <v>0.873</v>
      </c>
      <c r="G276" s="47">
        <v>0.879</v>
      </c>
      <c r="H276" s="47">
        <v>0.364</v>
      </c>
      <c r="I276" s="47">
        <v>0.63</v>
      </c>
      <c r="J276" s="47">
        <v>1.01</v>
      </c>
      <c r="K276" s="47">
        <v>0.843</v>
      </c>
      <c r="L276" s="47">
        <v>0.8570000000000001</v>
      </c>
      <c r="M276" s="47">
        <v>0.9940000000000001</v>
      </c>
      <c r="N276" s="47">
        <v>1.556</v>
      </c>
      <c r="O276" s="48">
        <v>0.35</v>
      </c>
      <c r="P276" s="1"/>
    </row>
    <row r="277" spans="1:16" ht="12.75">
      <c r="A277" s="1"/>
      <c r="B277" s="45" t="s">
        <v>66</v>
      </c>
      <c r="C277" s="46">
        <v>0.42600000000000005</v>
      </c>
      <c r="D277" s="47">
        <v>0.7320000000000001</v>
      </c>
      <c r="E277" s="47">
        <v>0.814</v>
      </c>
      <c r="F277" s="47">
        <v>0.873</v>
      </c>
      <c r="G277" s="47">
        <v>0.784</v>
      </c>
      <c r="H277" s="47">
        <v>0.399</v>
      </c>
      <c r="I277" s="47">
        <v>0.5720000000000001</v>
      </c>
      <c r="J277" s="47">
        <v>0.807</v>
      </c>
      <c r="K277" s="47">
        <v>0.902</v>
      </c>
      <c r="L277" s="47">
        <v>0.7270000000000001</v>
      </c>
      <c r="M277" s="47">
        <v>1.025</v>
      </c>
      <c r="N277" s="47">
        <v>1.097</v>
      </c>
      <c r="O277" s="48">
        <v>0.334</v>
      </c>
      <c r="P277" s="1"/>
    </row>
    <row r="278" spans="1:16" ht="13.5" thickBot="1">
      <c r="A278" s="1"/>
      <c r="B278" s="49" t="s">
        <v>67</v>
      </c>
      <c r="C278" s="50">
        <v>0.664</v>
      </c>
      <c r="D278" s="51">
        <v>0.516</v>
      </c>
      <c r="E278" s="51">
        <v>0.234</v>
      </c>
      <c r="F278" s="51">
        <v>0.502</v>
      </c>
      <c r="G278" s="51">
        <v>0.792</v>
      </c>
      <c r="H278" s="51">
        <v>0.266</v>
      </c>
      <c r="I278" s="51">
        <v>0.637</v>
      </c>
      <c r="J278" s="51">
        <v>0.672</v>
      </c>
      <c r="K278" s="51">
        <v>1.118</v>
      </c>
      <c r="L278" s="51">
        <v>0.8160000000000001</v>
      </c>
      <c r="M278" s="51">
        <v>1.181</v>
      </c>
      <c r="N278" s="51">
        <v>1.415</v>
      </c>
      <c r="O278" s="52">
        <v>0.677</v>
      </c>
      <c r="P278" s="1"/>
    </row>
    <row r="279" spans="1:16" ht="13.5" thickBot="1">
      <c r="A279" s="1"/>
      <c r="B279" s="58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1"/>
    </row>
    <row r="280" spans="1:16" ht="12.75">
      <c r="A280" s="1"/>
      <c r="B280" s="66" t="s">
        <v>109</v>
      </c>
      <c r="C280" s="54">
        <v>0.786</v>
      </c>
      <c r="D280" s="55">
        <v>0.877</v>
      </c>
      <c r="E280" s="55">
        <v>0.738</v>
      </c>
      <c r="F280" s="55">
        <v>0.673</v>
      </c>
      <c r="G280" s="55">
        <v>0.666</v>
      </c>
      <c r="H280" s="55">
        <v>0.412</v>
      </c>
      <c r="I280" s="55">
        <v>0.881</v>
      </c>
      <c r="J280" s="55">
        <v>0.972</v>
      </c>
      <c r="K280" s="55">
        <v>0.488</v>
      </c>
      <c r="L280" s="55">
        <v>1.12</v>
      </c>
      <c r="M280" s="55">
        <v>0.943</v>
      </c>
      <c r="N280" s="55">
        <v>1.268</v>
      </c>
      <c r="O280" s="63">
        <v>0.46</v>
      </c>
      <c r="P280" s="1"/>
    </row>
    <row r="281" spans="1:16" ht="12.75">
      <c r="A281" s="1"/>
      <c r="B281" s="45" t="s">
        <v>110</v>
      </c>
      <c r="C281" s="46">
        <v>0.713</v>
      </c>
      <c r="D281" s="47">
        <v>0.87</v>
      </c>
      <c r="E281" s="47">
        <v>0.72</v>
      </c>
      <c r="F281" s="47">
        <v>1.062</v>
      </c>
      <c r="G281" s="47">
        <v>0.622</v>
      </c>
      <c r="H281" s="47">
        <v>0.253</v>
      </c>
      <c r="I281" s="47">
        <v>0.9560000000000001</v>
      </c>
      <c r="J281" s="47">
        <v>0.9540000000000001</v>
      </c>
      <c r="K281" s="47">
        <v>0.451</v>
      </c>
      <c r="L281" s="47">
        <v>1.0270000000000001</v>
      </c>
      <c r="M281" s="47">
        <v>0.9720000000000001</v>
      </c>
      <c r="N281" s="47">
        <v>1.17</v>
      </c>
      <c r="O281" s="48">
        <v>0.588</v>
      </c>
      <c r="P281" s="1"/>
    </row>
    <row r="282" spans="1:16" ht="13.5" thickBot="1">
      <c r="A282" s="1"/>
      <c r="B282" s="49" t="s">
        <v>111</v>
      </c>
      <c r="C282" s="50">
        <v>0.84</v>
      </c>
      <c r="D282" s="51">
        <v>0.82</v>
      </c>
      <c r="E282" s="51">
        <v>0.709</v>
      </c>
      <c r="F282" s="51">
        <v>0.65</v>
      </c>
      <c r="G282" s="51">
        <v>0.59</v>
      </c>
      <c r="H282" s="51">
        <v>0.41</v>
      </c>
      <c r="I282" s="51">
        <v>0.85</v>
      </c>
      <c r="J282" s="51">
        <v>0.99</v>
      </c>
      <c r="K282" s="51">
        <v>0.8029999999999999</v>
      </c>
      <c r="L282" s="51">
        <v>1.04</v>
      </c>
      <c r="M282" s="51">
        <v>0.9640000000000001</v>
      </c>
      <c r="N282" s="51">
        <v>1.002</v>
      </c>
      <c r="O282" s="52">
        <v>0.452</v>
      </c>
      <c r="P282" s="1"/>
    </row>
    <row r="283" spans="1:16" ht="13.5" thickBot="1">
      <c r="A283" s="1"/>
      <c r="B283" s="68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1"/>
    </row>
    <row r="284" spans="1:16" ht="13.5" thickBot="1">
      <c r="A284" s="1"/>
      <c r="B284" s="64" t="s">
        <v>112</v>
      </c>
      <c r="C284" s="65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4"/>
      <c r="P284" s="1"/>
    </row>
    <row r="285" spans="1:16" ht="12.75">
      <c r="A285" s="1"/>
      <c r="B285" s="66" t="s">
        <v>64</v>
      </c>
      <c r="C285" s="54">
        <v>0.479</v>
      </c>
      <c r="D285" s="55">
        <v>0.793</v>
      </c>
      <c r="E285" s="55">
        <v>0.759</v>
      </c>
      <c r="F285" s="55">
        <v>0.753</v>
      </c>
      <c r="G285" s="55">
        <v>0.491</v>
      </c>
      <c r="H285" s="55">
        <v>0.376</v>
      </c>
      <c r="I285" s="55">
        <v>0.917</v>
      </c>
      <c r="J285" s="55">
        <v>0.595</v>
      </c>
      <c r="K285" s="55">
        <v>0.6459999999999999</v>
      </c>
      <c r="L285" s="55">
        <v>0.7860000000000001</v>
      </c>
      <c r="M285" s="55">
        <v>0.9010000000000001</v>
      </c>
      <c r="N285" s="55">
        <v>1.496</v>
      </c>
      <c r="O285" s="63">
        <v>0.57</v>
      </c>
      <c r="P285" s="1"/>
    </row>
    <row r="286" spans="1:16" ht="12.75">
      <c r="A286" s="1"/>
      <c r="B286" s="45" t="s">
        <v>65</v>
      </c>
      <c r="C286" s="46">
        <v>0.48200000000000004</v>
      </c>
      <c r="D286" s="47">
        <v>0.6459999999999999</v>
      </c>
      <c r="E286" s="47">
        <v>0.747</v>
      </c>
      <c r="F286" s="47">
        <v>0.721</v>
      </c>
      <c r="G286" s="47">
        <v>0.472</v>
      </c>
      <c r="H286" s="47">
        <v>0.35300000000000004</v>
      </c>
      <c r="I286" s="47">
        <v>0.818</v>
      </c>
      <c r="J286" s="47">
        <v>0.91</v>
      </c>
      <c r="K286" s="47">
        <v>0.7160000000000001</v>
      </c>
      <c r="L286" s="47">
        <v>0.925</v>
      </c>
      <c r="M286" s="47">
        <v>0.9810000000000001</v>
      </c>
      <c r="N286" s="47">
        <v>1.608</v>
      </c>
      <c r="O286" s="48">
        <v>0.498</v>
      </c>
      <c r="P286" s="1"/>
    </row>
    <row r="287" spans="1:16" ht="12.75">
      <c r="A287" s="1"/>
      <c r="B287" s="45" t="s">
        <v>66</v>
      </c>
      <c r="C287" s="46">
        <v>0.7610000000000001</v>
      </c>
      <c r="D287" s="47">
        <v>0.53</v>
      </c>
      <c r="E287" s="47">
        <v>0.723</v>
      </c>
      <c r="F287" s="47">
        <v>0.45300000000000007</v>
      </c>
      <c r="G287" s="47">
        <v>0.463</v>
      </c>
      <c r="H287" s="47">
        <v>0.35600000000000004</v>
      </c>
      <c r="I287" s="47">
        <v>0.612</v>
      </c>
      <c r="J287" s="47">
        <v>0.765</v>
      </c>
      <c r="K287" s="47">
        <v>0.941</v>
      </c>
      <c r="L287" s="47">
        <v>0.66</v>
      </c>
      <c r="M287" s="47">
        <v>1.0590000000000002</v>
      </c>
      <c r="N287" s="47">
        <v>0.9060000000000001</v>
      </c>
      <c r="O287" s="48">
        <v>0.39</v>
      </c>
      <c r="P287" s="1"/>
    </row>
    <row r="288" spans="1:16" ht="13.5" thickBot="1">
      <c r="A288" s="1"/>
      <c r="B288" s="49" t="s">
        <v>67</v>
      </c>
      <c r="C288" s="50">
        <v>0.809</v>
      </c>
      <c r="D288" s="51">
        <v>0.449</v>
      </c>
      <c r="E288" s="51">
        <v>0.6509999999999999</v>
      </c>
      <c r="F288" s="51">
        <v>0.636</v>
      </c>
      <c r="G288" s="51">
        <v>0.452</v>
      </c>
      <c r="H288" s="51">
        <v>0.4580000000000001</v>
      </c>
      <c r="I288" s="51">
        <v>0.743</v>
      </c>
      <c r="J288" s="51">
        <v>0.6130000000000001</v>
      </c>
      <c r="K288" s="51">
        <v>0.811</v>
      </c>
      <c r="L288" s="51">
        <v>0.9870000000000001</v>
      </c>
      <c r="M288" s="51">
        <v>1.073</v>
      </c>
      <c r="N288" s="51">
        <v>1.215</v>
      </c>
      <c r="O288" s="52">
        <v>0.421</v>
      </c>
      <c r="P288" s="1"/>
    </row>
    <row r="289" spans="1:16" ht="13.5" thickBot="1">
      <c r="A289" s="1"/>
      <c r="B289" s="53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1"/>
    </row>
    <row r="290" spans="1:16" ht="13.5" thickBot="1">
      <c r="A290" s="1"/>
      <c r="B290" s="64" t="s">
        <v>113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4"/>
      <c r="P290" s="1"/>
    </row>
    <row r="291" spans="1:16" ht="12.75">
      <c r="A291" s="1"/>
      <c r="B291" s="66" t="s">
        <v>64</v>
      </c>
      <c r="C291" s="54">
        <v>0.713</v>
      </c>
      <c r="D291" s="55">
        <v>0.8320000000000001</v>
      </c>
      <c r="E291" s="55">
        <v>0.738</v>
      </c>
      <c r="F291" s="55">
        <v>0.715</v>
      </c>
      <c r="G291" s="55">
        <v>0.711</v>
      </c>
      <c r="H291" s="55">
        <v>0.411</v>
      </c>
      <c r="I291" s="55">
        <v>0.439</v>
      </c>
      <c r="J291" s="55">
        <v>0.8370000000000001</v>
      </c>
      <c r="K291" s="55">
        <v>0.234</v>
      </c>
      <c r="L291" s="55">
        <v>0.777</v>
      </c>
      <c r="M291" s="55">
        <v>0.904</v>
      </c>
      <c r="N291" s="55">
        <v>1.6159999999999999</v>
      </c>
      <c r="O291" s="63">
        <v>0.499</v>
      </c>
      <c r="P291" s="1"/>
    </row>
    <row r="292" spans="1:16" ht="12.75">
      <c r="A292" s="1"/>
      <c r="B292" s="45" t="s">
        <v>65</v>
      </c>
      <c r="C292" s="46">
        <v>0.315</v>
      </c>
      <c r="D292" s="47">
        <v>0.42700000000000005</v>
      </c>
      <c r="E292" s="47">
        <v>0.715</v>
      </c>
      <c r="F292" s="47">
        <v>0.7340000000000001</v>
      </c>
      <c r="G292" s="47">
        <v>0.702</v>
      </c>
      <c r="H292" s="47">
        <v>0.271</v>
      </c>
      <c r="I292" s="47">
        <v>0.48700000000000004</v>
      </c>
      <c r="J292" s="47">
        <v>0.509</v>
      </c>
      <c r="K292" s="47">
        <v>0.21400000000000002</v>
      </c>
      <c r="L292" s="47">
        <v>0.777</v>
      </c>
      <c r="M292" s="47">
        <v>1.06</v>
      </c>
      <c r="N292" s="47">
        <v>1.014</v>
      </c>
      <c r="O292" s="48">
        <v>0.43200000000000005</v>
      </c>
      <c r="P292" s="1"/>
    </row>
    <row r="293" spans="1:16" ht="12.75">
      <c r="A293" s="1"/>
      <c r="B293" s="45" t="s">
        <v>66</v>
      </c>
      <c r="C293" s="46">
        <v>0.552</v>
      </c>
      <c r="D293" s="47">
        <v>0.403</v>
      </c>
      <c r="E293" s="47">
        <v>0.687</v>
      </c>
      <c r="F293" s="47">
        <v>0.673</v>
      </c>
      <c r="G293" s="47">
        <v>0.545</v>
      </c>
      <c r="H293" s="47">
        <v>0.379</v>
      </c>
      <c r="I293" s="47">
        <v>0.381</v>
      </c>
      <c r="J293" s="47">
        <v>0.686</v>
      </c>
      <c r="K293" s="47">
        <v>0.292</v>
      </c>
      <c r="L293" s="47">
        <v>0.713</v>
      </c>
      <c r="M293" s="47">
        <v>1.0310000000000001</v>
      </c>
      <c r="N293" s="47">
        <v>1.195</v>
      </c>
      <c r="O293" s="48">
        <v>0.41800000000000004</v>
      </c>
      <c r="P293" s="1"/>
    </row>
    <row r="294" spans="1:16" ht="13.5" thickBot="1">
      <c r="A294" s="1"/>
      <c r="B294" s="49" t="s">
        <v>67</v>
      </c>
      <c r="C294" s="50">
        <v>0.17</v>
      </c>
      <c r="D294" s="51">
        <v>0.526</v>
      </c>
      <c r="E294" s="51">
        <v>0.672</v>
      </c>
      <c r="F294" s="51">
        <v>0.765</v>
      </c>
      <c r="G294" s="51">
        <v>0.285</v>
      </c>
      <c r="H294" s="51">
        <v>0.29300000000000004</v>
      </c>
      <c r="I294" s="51">
        <v>0.484</v>
      </c>
      <c r="J294" s="51">
        <v>0.49300000000000005</v>
      </c>
      <c r="K294" s="51">
        <v>0.8470000000000001</v>
      </c>
      <c r="L294" s="51">
        <v>0.927</v>
      </c>
      <c r="M294" s="51">
        <v>1.0390000000000001</v>
      </c>
      <c r="N294" s="51">
        <v>1.276</v>
      </c>
      <c r="O294" s="52">
        <v>0.30100000000000005</v>
      </c>
      <c r="P294" s="1"/>
    </row>
    <row r="295" spans="1:16" ht="13.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thickBot="1">
      <c r="A296" s="1"/>
      <c r="B296" s="42" t="s">
        <v>114</v>
      </c>
      <c r="C296" s="41">
        <v>0.43200000000000005</v>
      </c>
      <c r="D296" s="43">
        <v>0.549</v>
      </c>
      <c r="E296" s="43">
        <v>0.602</v>
      </c>
      <c r="F296" s="43">
        <v>0.793</v>
      </c>
      <c r="G296" s="43">
        <v>0.615</v>
      </c>
      <c r="H296" s="43">
        <v>0.36300000000000004</v>
      </c>
      <c r="I296" s="43">
        <v>0.34700000000000003</v>
      </c>
      <c r="J296" s="43">
        <v>1.0470000000000002</v>
      </c>
      <c r="K296" s="43">
        <v>0.67</v>
      </c>
      <c r="L296" s="43">
        <v>0.91</v>
      </c>
      <c r="M296" s="43">
        <v>1.205</v>
      </c>
      <c r="N296" s="43">
        <v>1.4520000000000002</v>
      </c>
      <c r="O296" s="44">
        <v>0.512</v>
      </c>
      <c r="P296" s="1"/>
    </row>
    <row r="297" spans="1:16" ht="12.75">
      <c r="A297" s="1"/>
      <c r="B297" s="66" t="s">
        <v>65</v>
      </c>
      <c r="C297" s="54">
        <v>0.521</v>
      </c>
      <c r="D297" s="55">
        <v>0.48100000000000004</v>
      </c>
      <c r="E297" s="55">
        <v>0.831</v>
      </c>
      <c r="F297" s="55">
        <v>0.35200000000000004</v>
      </c>
      <c r="G297" s="55">
        <v>0.705</v>
      </c>
      <c r="H297" s="55">
        <v>0.20400000000000001</v>
      </c>
      <c r="I297" s="55">
        <v>0.43800000000000006</v>
      </c>
      <c r="J297" s="55">
        <v>0.629</v>
      </c>
      <c r="K297" s="55">
        <v>0.812</v>
      </c>
      <c r="L297" s="55">
        <v>0.927</v>
      </c>
      <c r="M297" s="55">
        <v>1.076</v>
      </c>
      <c r="N297" s="55">
        <v>1.5590000000000002</v>
      </c>
      <c r="O297" s="63">
        <v>0.307</v>
      </c>
      <c r="P297" s="1"/>
    </row>
    <row r="298" spans="1:16" ht="12.75">
      <c r="A298" s="1"/>
      <c r="B298" s="45" t="s">
        <v>66</v>
      </c>
      <c r="C298" s="46">
        <v>0.45300000000000007</v>
      </c>
      <c r="D298" s="47">
        <v>0.48</v>
      </c>
      <c r="E298" s="47">
        <v>0.44</v>
      </c>
      <c r="F298" s="47">
        <v>0.7</v>
      </c>
      <c r="G298" s="47">
        <v>0.697</v>
      </c>
      <c r="H298" s="47">
        <v>0.543</v>
      </c>
      <c r="I298" s="47">
        <v>0.895</v>
      </c>
      <c r="J298" s="47">
        <v>0.47</v>
      </c>
      <c r="K298" s="47">
        <v>1.035</v>
      </c>
      <c r="L298" s="47">
        <v>1.054</v>
      </c>
      <c r="M298" s="47">
        <v>0.99</v>
      </c>
      <c r="N298" s="47">
        <v>1.2510000000000001</v>
      </c>
      <c r="O298" s="48">
        <v>0.452</v>
      </c>
      <c r="P298" s="1"/>
    </row>
    <row r="299" spans="1:16" ht="13.5" thickBot="1">
      <c r="A299" s="1"/>
      <c r="B299" s="49" t="s">
        <v>67</v>
      </c>
      <c r="C299" s="50">
        <v>0.561</v>
      </c>
      <c r="D299" s="51">
        <v>0.457</v>
      </c>
      <c r="E299" s="51">
        <v>0.593</v>
      </c>
      <c r="F299" s="51">
        <v>0.562</v>
      </c>
      <c r="G299" s="51">
        <v>0.97</v>
      </c>
      <c r="H299" s="51">
        <v>0.43200000000000005</v>
      </c>
      <c r="I299" s="51">
        <v>0.718</v>
      </c>
      <c r="J299" s="51">
        <v>0.774</v>
      </c>
      <c r="K299" s="51">
        <v>1.413</v>
      </c>
      <c r="L299" s="51">
        <v>1.035</v>
      </c>
      <c r="M299" s="51">
        <v>1.141</v>
      </c>
      <c r="N299" s="51">
        <v>1.25</v>
      </c>
      <c r="O299" s="52">
        <v>0.41</v>
      </c>
      <c r="P299" s="1"/>
    </row>
    <row r="300" spans="1:16" ht="13.5" thickBot="1">
      <c r="A300" s="1"/>
      <c r="B300" s="58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1"/>
    </row>
    <row r="301" spans="1:16" ht="13.5" thickBot="1">
      <c r="A301" s="1"/>
      <c r="B301" s="42" t="s">
        <v>115</v>
      </c>
      <c r="C301" s="41">
        <v>0.506</v>
      </c>
      <c r="D301" s="43">
        <v>0.763</v>
      </c>
      <c r="E301" s="43">
        <v>0.6130000000000001</v>
      </c>
      <c r="F301" s="43">
        <v>0.47</v>
      </c>
      <c r="G301" s="43">
        <v>0.563</v>
      </c>
      <c r="H301" s="43">
        <v>0.456</v>
      </c>
      <c r="I301" s="43">
        <v>0.545</v>
      </c>
      <c r="J301" s="43">
        <v>0.8490000000000001</v>
      </c>
      <c r="K301" s="43">
        <v>0.61</v>
      </c>
      <c r="L301" s="43">
        <v>0.6910000000000001</v>
      </c>
      <c r="M301" s="43">
        <v>0.7340000000000001</v>
      </c>
      <c r="N301" s="43">
        <v>0.601</v>
      </c>
      <c r="O301" s="44">
        <v>0.429</v>
      </c>
      <c r="P301" s="1"/>
    </row>
    <row r="302" spans="1:16" ht="12.75">
      <c r="A302" s="1"/>
      <c r="B302" s="66" t="s">
        <v>64</v>
      </c>
      <c r="C302" s="54">
        <v>0.355</v>
      </c>
      <c r="D302" s="55">
        <v>0.499</v>
      </c>
      <c r="E302" s="55">
        <v>0.583</v>
      </c>
      <c r="F302" s="55">
        <v>0.551</v>
      </c>
      <c r="G302" s="55">
        <v>0.247</v>
      </c>
      <c r="H302" s="55">
        <v>0.311</v>
      </c>
      <c r="I302" s="55">
        <v>0.553</v>
      </c>
      <c r="J302" s="55">
        <v>0.406</v>
      </c>
      <c r="K302" s="55">
        <v>0.4</v>
      </c>
      <c r="L302" s="55">
        <v>0.8</v>
      </c>
      <c r="M302" s="55">
        <v>0.747</v>
      </c>
      <c r="N302" s="55">
        <v>1.1440000000000001</v>
      </c>
      <c r="O302" s="63">
        <v>0.499</v>
      </c>
      <c r="P302" s="1"/>
    </row>
    <row r="303" spans="1:16" ht="12.75">
      <c r="A303" s="1"/>
      <c r="B303" s="45" t="s">
        <v>65</v>
      </c>
      <c r="C303" s="46">
        <v>0.63</v>
      </c>
      <c r="D303" s="47">
        <v>0.622</v>
      </c>
      <c r="E303" s="47">
        <v>0.553</v>
      </c>
      <c r="F303" s="47">
        <v>0.36</v>
      </c>
      <c r="G303" s="47">
        <v>0.502</v>
      </c>
      <c r="H303" s="47">
        <v>0.313</v>
      </c>
      <c r="I303" s="47">
        <v>0.46</v>
      </c>
      <c r="J303" s="47">
        <v>0.73</v>
      </c>
      <c r="K303" s="47">
        <v>0.667</v>
      </c>
      <c r="L303" s="47">
        <v>0.5910000000000001</v>
      </c>
      <c r="M303" s="47">
        <v>0.601</v>
      </c>
      <c r="N303" s="47">
        <v>0.528</v>
      </c>
      <c r="O303" s="48">
        <v>0.47</v>
      </c>
      <c r="P303" s="1"/>
    </row>
    <row r="304" spans="1:16" ht="12.75">
      <c r="A304" s="1"/>
      <c r="B304" s="45" t="s">
        <v>66</v>
      </c>
      <c r="C304" s="46">
        <v>0.467</v>
      </c>
      <c r="D304" s="47">
        <v>0.511</v>
      </c>
      <c r="E304" s="47">
        <v>0.518</v>
      </c>
      <c r="F304" s="47">
        <v>0.228</v>
      </c>
      <c r="G304" s="47">
        <v>0.487</v>
      </c>
      <c r="H304" s="47">
        <v>0.316</v>
      </c>
      <c r="I304" s="47">
        <v>0.41</v>
      </c>
      <c r="J304" s="47">
        <v>0.8210000000000001</v>
      </c>
      <c r="K304" s="47">
        <v>0.595</v>
      </c>
      <c r="L304" s="47">
        <v>0.633</v>
      </c>
      <c r="M304" s="47">
        <v>0.7320000000000001</v>
      </c>
      <c r="N304" s="47">
        <v>1.256</v>
      </c>
      <c r="O304" s="48">
        <v>0.305</v>
      </c>
      <c r="P304" s="1"/>
    </row>
    <row r="305" spans="1:16" ht="13.5" thickBot="1">
      <c r="A305" s="1"/>
      <c r="B305" s="49" t="s">
        <v>67</v>
      </c>
      <c r="C305" s="50">
        <v>0.455</v>
      </c>
      <c r="D305" s="51">
        <v>0.512</v>
      </c>
      <c r="E305" s="51">
        <v>0.47300000000000003</v>
      </c>
      <c r="F305" s="51">
        <v>0.43300000000000005</v>
      </c>
      <c r="G305" s="51">
        <v>0.475</v>
      </c>
      <c r="H305" s="51">
        <v>0.596</v>
      </c>
      <c r="I305" s="51">
        <v>0.454</v>
      </c>
      <c r="J305" s="51">
        <v>0.768</v>
      </c>
      <c r="K305" s="51">
        <v>0.6920000000000001</v>
      </c>
      <c r="L305" s="51">
        <v>0.6970000000000001</v>
      </c>
      <c r="M305" s="51">
        <v>0.802</v>
      </c>
      <c r="N305" s="51">
        <v>1.0170000000000001</v>
      </c>
      <c r="O305" s="52">
        <v>0.3</v>
      </c>
      <c r="P305" s="1"/>
    </row>
    <row r="306" spans="1:16" ht="12.75">
      <c r="A306" s="1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1"/>
    </row>
    <row r="307" spans="1:16" ht="13.5" thickBot="1">
      <c r="A307" s="1"/>
      <c r="B307" s="60"/>
      <c r="C307" s="6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thickBot="1">
      <c r="A308" s="1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1"/>
    </row>
    <row r="309" spans="1:16" ht="16.5" customHeight="1">
      <c r="A309" s="1"/>
      <c r="B309" s="3" t="s">
        <v>14</v>
      </c>
      <c r="C309" s="4" t="s">
        <v>15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5"/>
      <c r="P309" s="1"/>
    </row>
    <row r="310" spans="1:16" ht="12.75" customHeight="1">
      <c r="A310" s="1"/>
      <c r="B310" s="6"/>
      <c r="C310" s="7" t="s">
        <v>16</v>
      </c>
      <c r="D310" s="8" t="s">
        <v>17</v>
      </c>
      <c r="E310" s="8" t="s">
        <v>18</v>
      </c>
      <c r="F310" s="8" t="s">
        <v>19</v>
      </c>
      <c r="G310" s="8" t="s">
        <v>20</v>
      </c>
      <c r="H310" s="8" t="s">
        <v>21</v>
      </c>
      <c r="I310" s="8" t="s">
        <v>22</v>
      </c>
      <c r="J310" s="8" t="s">
        <v>23</v>
      </c>
      <c r="K310" s="8" t="s">
        <v>24</v>
      </c>
      <c r="L310" s="8" t="s">
        <v>25</v>
      </c>
      <c r="M310" s="8" t="s">
        <v>26</v>
      </c>
      <c r="N310" s="8" t="s">
        <v>27</v>
      </c>
      <c r="O310" s="9" t="s">
        <v>28</v>
      </c>
      <c r="P310" s="1"/>
    </row>
    <row r="311" spans="1:16" ht="12.75">
      <c r="A311" s="1"/>
      <c r="B311" s="10" t="s">
        <v>29</v>
      </c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  <c r="P311" s="1"/>
    </row>
    <row r="312" spans="1:16" ht="12.75">
      <c r="A312" s="1"/>
      <c r="B312" s="10" t="s">
        <v>30</v>
      </c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  <c r="P312" s="1"/>
    </row>
    <row r="313" spans="1:16" ht="12.75">
      <c r="A313" s="1"/>
      <c r="B313" s="14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  <c r="P313" s="1"/>
    </row>
    <row r="314" spans="1:16" ht="12.75">
      <c r="A314" s="1"/>
      <c r="B314" s="15" t="s">
        <v>31</v>
      </c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  <c r="P314" s="1"/>
    </row>
    <row r="315" spans="1:16" ht="12.75">
      <c r="A315" s="1"/>
      <c r="B315" s="15" t="s">
        <v>32</v>
      </c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  <c r="P315" s="1"/>
    </row>
    <row r="316" spans="1:16" ht="12.75">
      <c r="A316" s="1"/>
      <c r="B316" s="15" t="s">
        <v>33</v>
      </c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  <c r="P316" s="1"/>
    </row>
    <row r="317" spans="1:16" ht="12.75">
      <c r="A317" s="1"/>
      <c r="B317" s="15" t="s">
        <v>34</v>
      </c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  <c r="P317" s="1"/>
    </row>
    <row r="318" spans="1:16" ht="12.75">
      <c r="A318" s="1"/>
      <c r="B318" s="14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8"/>
      <c r="P318" s="1"/>
    </row>
    <row r="319" spans="1:16" ht="13.5" thickBot="1">
      <c r="A319" s="1"/>
      <c r="B319" s="19">
        <f>0</f>
        <v>0</v>
      </c>
      <c r="C319" s="20">
        <f>1</f>
        <v>1</v>
      </c>
      <c r="D319" s="20">
        <f>2</f>
        <v>2</v>
      </c>
      <c r="E319" s="20">
        <f>3</f>
        <v>3</v>
      </c>
      <c r="F319" s="20">
        <f>4</f>
        <v>4</v>
      </c>
      <c r="G319" s="20">
        <f>5</f>
        <v>5</v>
      </c>
      <c r="H319" s="20">
        <f>6</f>
        <v>6</v>
      </c>
      <c r="I319" s="20">
        <f>7</f>
        <v>7</v>
      </c>
      <c r="J319" s="20">
        <f>8</f>
        <v>8</v>
      </c>
      <c r="K319" s="20">
        <f>9</f>
        <v>9</v>
      </c>
      <c r="L319" s="20">
        <f>10</f>
        <v>10</v>
      </c>
      <c r="M319" s="20">
        <f>11</f>
        <v>11</v>
      </c>
      <c r="N319" s="20">
        <f>12</f>
        <v>12</v>
      </c>
      <c r="O319" s="21">
        <f>13</f>
        <v>13</v>
      </c>
      <c r="P319" s="1"/>
    </row>
    <row r="320" spans="1:16" ht="13.5" thickBot="1">
      <c r="A320" s="1"/>
      <c r="B320" s="74" t="s">
        <v>5</v>
      </c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1"/>
    </row>
    <row r="321" spans="1:16" ht="13.5" thickBot="1">
      <c r="A321" s="1"/>
      <c r="B321" s="42" t="s">
        <v>116</v>
      </c>
      <c r="C321" s="41">
        <v>0.324</v>
      </c>
      <c r="D321" s="43">
        <v>0.605</v>
      </c>
      <c r="E321" s="43">
        <v>0.516</v>
      </c>
      <c r="F321" s="43">
        <v>0.584</v>
      </c>
      <c r="G321" s="43">
        <v>0.28300000000000003</v>
      </c>
      <c r="H321" s="43">
        <v>0.35</v>
      </c>
      <c r="I321" s="43">
        <v>0.6230000000000001</v>
      </c>
      <c r="J321" s="43">
        <v>0.561</v>
      </c>
      <c r="K321" s="43">
        <v>0.4</v>
      </c>
      <c r="L321" s="43">
        <v>0.768</v>
      </c>
      <c r="M321" s="43">
        <v>0.742</v>
      </c>
      <c r="N321" s="43">
        <v>0.7240000000000001</v>
      </c>
      <c r="O321" s="44">
        <v>0.445</v>
      </c>
      <c r="P321" s="1"/>
    </row>
    <row r="322" spans="1:16" ht="12.75">
      <c r="A322" s="1"/>
      <c r="B322" s="66" t="s">
        <v>72</v>
      </c>
      <c r="C322" s="54">
        <v>0.5780000000000001</v>
      </c>
      <c r="D322" s="55">
        <v>0.73</v>
      </c>
      <c r="E322" s="55">
        <v>0.485</v>
      </c>
      <c r="F322" s="55">
        <v>0.58</v>
      </c>
      <c r="G322" s="55">
        <v>0.481</v>
      </c>
      <c r="H322" s="55">
        <v>0.35</v>
      </c>
      <c r="I322" s="55">
        <v>0.451</v>
      </c>
      <c r="J322" s="55">
        <v>0.815</v>
      </c>
      <c r="K322" s="55">
        <v>0.605</v>
      </c>
      <c r="L322" s="55">
        <v>0.7460000000000001</v>
      </c>
      <c r="M322" s="55">
        <v>0.738</v>
      </c>
      <c r="N322" s="55">
        <v>1.29</v>
      </c>
      <c r="O322" s="63">
        <v>0.3</v>
      </c>
      <c r="P322" s="1"/>
    </row>
    <row r="323" spans="1:16" ht="12.75">
      <c r="A323" s="1"/>
      <c r="B323" s="45" t="s">
        <v>64</v>
      </c>
      <c r="C323" s="46">
        <v>0.49</v>
      </c>
      <c r="D323" s="47">
        <v>0.445</v>
      </c>
      <c r="E323" s="47">
        <v>0.48</v>
      </c>
      <c r="F323" s="47">
        <v>0.636</v>
      </c>
      <c r="G323" s="47">
        <v>0.439</v>
      </c>
      <c r="H323" s="47">
        <v>0.262</v>
      </c>
      <c r="I323" s="47">
        <v>0.392</v>
      </c>
      <c r="J323" s="47">
        <v>0.653</v>
      </c>
      <c r="K323" s="47">
        <v>0.466</v>
      </c>
      <c r="L323" s="47">
        <v>0.631</v>
      </c>
      <c r="M323" s="47">
        <v>0.787</v>
      </c>
      <c r="N323" s="47">
        <v>0.7560000000000001</v>
      </c>
      <c r="O323" s="48">
        <v>0.3</v>
      </c>
      <c r="P323" s="1"/>
    </row>
    <row r="324" spans="1:16" ht="12.75">
      <c r="A324" s="1"/>
      <c r="B324" s="45" t="s">
        <v>65</v>
      </c>
      <c r="C324" s="46">
        <v>0.825</v>
      </c>
      <c r="D324" s="47">
        <v>0.28300000000000003</v>
      </c>
      <c r="E324" s="47">
        <v>0.48</v>
      </c>
      <c r="F324" s="47">
        <v>0.455</v>
      </c>
      <c r="G324" s="47">
        <v>0.47</v>
      </c>
      <c r="H324" s="47">
        <v>0.37200000000000005</v>
      </c>
      <c r="I324" s="47">
        <v>0.659</v>
      </c>
      <c r="J324" s="47">
        <v>0.526</v>
      </c>
      <c r="K324" s="47">
        <v>0.35300000000000004</v>
      </c>
      <c r="L324" s="47">
        <v>0.7910000000000001</v>
      </c>
      <c r="M324" s="47">
        <v>0.7190000000000001</v>
      </c>
      <c r="N324" s="47">
        <v>1.966</v>
      </c>
      <c r="O324" s="48">
        <v>0.451</v>
      </c>
      <c r="P324" s="1"/>
    </row>
    <row r="325" spans="1:16" ht="12.75">
      <c r="A325" s="1"/>
      <c r="B325" s="45" t="s">
        <v>66</v>
      </c>
      <c r="C325" s="46">
        <v>0.465</v>
      </c>
      <c r="D325" s="47">
        <v>0.11800000000000001</v>
      </c>
      <c r="E325" s="47">
        <v>0.467</v>
      </c>
      <c r="F325" s="47">
        <v>0.101</v>
      </c>
      <c r="G325" s="47">
        <v>0.458</v>
      </c>
      <c r="H325" s="47">
        <v>0.18900000000000003</v>
      </c>
      <c r="I325" s="47">
        <v>0.467</v>
      </c>
      <c r="J325" s="47">
        <v>0.544</v>
      </c>
      <c r="K325" s="47">
        <v>0.189</v>
      </c>
      <c r="L325" s="47">
        <v>0.648</v>
      </c>
      <c r="M325" s="47">
        <v>0.8240000000000001</v>
      </c>
      <c r="N325" s="47">
        <v>1.1620000000000001</v>
      </c>
      <c r="O325" s="48">
        <v>0.3</v>
      </c>
      <c r="P325" s="1"/>
    </row>
    <row r="326" spans="1:16" ht="13.5" thickBot="1">
      <c r="A326" s="1"/>
      <c r="B326" s="49" t="s">
        <v>67</v>
      </c>
      <c r="C326" s="50">
        <v>0.543</v>
      </c>
      <c r="D326" s="51">
        <v>0.7220000000000001</v>
      </c>
      <c r="E326" s="51">
        <v>0.451</v>
      </c>
      <c r="F326" s="51">
        <v>0.61</v>
      </c>
      <c r="G326" s="51">
        <v>0.423</v>
      </c>
      <c r="H326" s="51">
        <v>0.354</v>
      </c>
      <c r="I326" s="51">
        <v>0.391</v>
      </c>
      <c r="J326" s="51">
        <v>0.585</v>
      </c>
      <c r="K326" s="51">
        <v>0.527</v>
      </c>
      <c r="L326" s="51">
        <v>0.809</v>
      </c>
      <c r="M326" s="51">
        <v>0.9590000000000001</v>
      </c>
      <c r="N326" s="51">
        <v>0.8570000000000001</v>
      </c>
      <c r="O326" s="52">
        <v>0.287</v>
      </c>
      <c r="P326" s="1"/>
    </row>
    <row r="327" spans="1:16" ht="13.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thickBot="1">
      <c r="A328" s="1"/>
      <c r="B328" s="42" t="s">
        <v>117</v>
      </c>
      <c r="C328" s="41">
        <v>0.7060000000000001</v>
      </c>
      <c r="D328" s="43">
        <v>0.31</v>
      </c>
      <c r="E328" s="43">
        <v>0.756</v>
      </c>
      <c r="F328" s="43">
        <v>0.731</v>
      </c>
      <c r="G328" s="43">
        <v>0.712</v>
      </c>
      <c r="H328" s="43">
        <v>0.29</v>
      </c>
      <c r="I328" s="43">
        <v>0.742</v>
      </c>
      <c r="J328" s="43">
        <v>0.901</v>
      </c>
      <c r="K328" s="43">
        <v>0.58</v>
      </c>
      <c r="L328" s="43">
        <v>0.833</v>
      </c>
      <c r="M328" s="43">
        <v>0.965</v>
      </c>
      <c r="N328" s="43">
        <v>0.7</v>
      </c>
      <c r="O328" s="44">
        <v>0.679</v>
      </c>
      <c r="P328" s="1"/>
    </row>
    <row r="329" spans="1:16" ht="12.75">
      <c r="A329" s="1"/>
      <c r="B329" s="66" t="s">
        <v>72</v>
      </c>
      <c r="C329" s="54">
        <v>0.307</v>
      </c>
      <c r="D329" s="55">
        <v>0.282</v>
      </c>
      <c r="E329" s="55">
        <v>0.7</v>
      </c>
      <c r="F329" s="55">
        <v>0.52</v>
      </c>
      <c r="G329" s="55">
        <v>0.705</v>
      </c>
      <c r="H329" s="55">
        <v>0.619</v>
      </c>
      <c r="I329" s="55">
        <v>0.5770000000000001</v>
      </c>
      <c r="J329" s="55">
        <v>0.384</v>
      </c>
      <c r="K329" s="55">
        <v>0.57</v>
      </c>
      <c r="L329" s="55">
        <v>0.7070000000000001</v>
      </c>
      <c r="M329" s="55">
        <v>0.82</v>
      </c>
      <c r="N329" s="55">
        <v>0.995</v>
      </c>
      <c r="O329" s="63">
        <v>0.31</v>
      </c>
      <c r="P329" s="1"/>
    </row>
    <row r="330" spans="1:16" ht="12.75">
      <c r="A330" s="1"/>
      <c r="B330" s="45" t="s">
        <v>65</v>
      </c>
      <c r="C330" s="46">
        <v>0.461</v>
      </c>
      <c r="D330" s="47">
        <v>0.3980000000000001</v>
      </c>
      <c r="E330" s="47">
        <v>0.645</v>
      </c>
      <c r="F330" s="47">
        <v>0.613</v>
      </c>
      <c r="G330" s="47">
        <v>0.681</v>
      </c>
      <c r="H330" s="47">
        <v>0.25</v>
      </c>
      <c r="I330" s="47">
        <v>0.505</v>
      </c>
      <c r="J330" s="47">
        <v>0.201</v>
      </c>
      <c r="K330" s="47">
        <v>0.57</v>
      </c>
      <c r="L330" s="47">
        <v>0.5810000000000001</v>
      </c>
      <c r="M330" s="47">
        <v>0.6509999999999999</v>
      </c>
      <c r="N330" s="47">
        <v>0.7090000000000001</v>
      </c>
      <c r="O330" s="48">
        <v>0.301</v>
      </c>
      <c r="P330" s="1"/>
    </row>
    <row r="331" spans="1:16" ht="12.75">
      <c r="A331" s="1"/>
      <c r="B331" s="45" t="s">
        <v>66</v>
      </c>
      <c r="C331" s="46">
        <v>0.58</v>
      </c>
      <c r="D331" s="47">
        <v>0.32299999999999995</v>
      </c>
      <c r="E331" s="47">
        <v>0.556</v>
      </c>
      <c r="F331" s="47">
        <v>0.545</v>
      </c>
      <c r="G331" s="47">
        <v>0.68</v>
      </c>
      <c r="H331" s="47">
        <v>0.295</v>
      </c>
      <c r="I331" s="47">
        <v>0.597</v>
      </c>
      <c r="J331" s="47">
        <v>0.626</v>
      </c>
      <c r="K331" s="47">
        <v>0.545</v>
      </c>
      <c r="L331" s="47">
        <v>0.752</v>
      </c>
      <c r="M331" s="47">
        <v>0.605</v>
      </c>
      <c r="N331" s="47">
        <v>0.539</v>
      </c>
      <c r="O331" s="48">
        <v>0.307</v>
      </c>
      <c r="P331" s="1"/>
    </row>
    <row r="332" spans="1:16" ht="13.5" thickBot="1">
      <c r="A332" s="1"/>
      <c r="B332" s="49" t="s">
        <v>67</v>
      </c>
      <c r="C332" s="50">
        <v>0.54</v>
      </c>
      <c r="D332" s="51">
        <v>0.6</v>
      </c>
      <c r="E332" s="51">
        <v>0.55</v>
      </c>
      <c r="F332" s="51">
        <v>0.11599999999999999</v>
      </c>
      <c r="G332" s="51">
        <v>0.553</v>
      </c>
      <c r="H332" s="51">
        <v>0.23900000000000002</v>
      </c>
      <c r="I332" s="51">
        <v>0.19100000000000003</v>
      </c>
      <c r="J332" s="51">
        <v>0.7140000000000001</v>
      </c>
      <c r="K332" s="51">
        <v>0.48300000000000004</v>
      </c>
      <c r="L332" s="51">
        <v>0.6990000000000001</v>
      </c>
      <c r="M332" s="51">
        <v>0.773</v>
      </c>
      <c r="N332" s="51">
        <v>0.887</v>
      </c>
      <c r="O332" s="52">
        <v>0.3</v>
      </c>
      <c r="P332" s="1"/>
    </row>
    <row r="333" spans="1:16" ht="13.5" thickBot="1">
      <c r="A333" s="1"/>
      <c r="B333" s="58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1"/>
    </row>
    <row r="334" spans="1:16" ht="13.5" thickBot="1">
      <c r="A334" s="1"/>
      <c r="B334" s="42" t="s">
        <v>118</v>
      </c>
      <c r="C334" s="41">
        <v>0.623</v>
      </c>
      <c r="D334" s="43">
        <v>0.7460000000000001</v>
      </c>
      <c r="E334" s="43">
        <v>0.719</v>
      </c>
      <c r="F334" s="43">
        <v>0.605</v>
      </c>
      <c r="G334" s="43">
        <v>0.419</v>
      </c>
      <c r="H334" s="43">
        <v>0.327</v>
      </c>
      <c r="I334" s="43">
        <v>1.197</v>
      </c>
      <c r="J334" s="43">
        <v>0.832</v>
      </c>
      <c r="K334" s="43">
        <v>0.367</v>
      </c>
      <c r="L334" s="43">
        <v>0.945</v>
      </c>
      <c r="M334" s="43">
        <v>0.8220000000000001</v>
      </c>
      <c r="N334" s="43">
        <v>1.06</v>
      </c>
      <c r="O334" s="44">
        <v>0.57</v>
      </c>
      <c r="P334" s="1"/>
    </row>
    <row r="335" spans="1:16" ht="12.75">
      <c r="A335" s="1"/>
      <c r="B335" s="66" t="s">
        <v>64</v>
      </c>
      <c r="C335" s="54">
        <v>0.5830000000000001</v>
      </c>
      <c r="D335" s="55">
        <v>0.662</v>
      </c>
      <c r="E335" s="55">
        <v>0.343</v>
      </c>
      <c r="F335" s="55">
        <v>0.58</v>
      </c>
      <c r="G335" s="55">
        <v>0.6910000000000001</v>
      </c>
      <c r="H335" s="55">
        <v>0.318</v>
      </c>
      <c r="I335" s="55">
        <v>0.586</v>
      </c>
      <c r="J335" s="55">
        <v>0.7910000000000001</v>
      </c>
      <c r="K335" s="55">
        <v>0.28800000000000003</v>
      </c>
      <c r="L335" s="55">
        <v>0.7960000000000002</v>
      </c>
      <c r="M335" s="55">
        <v>0.855</v>
      </c>
      <c r="N335" s="55">
        <v>1.109</v>
      </c>
      <c r="O335" s="63">
        <v>0.543</v>
      </c>
      <c r="P335" s="1"/>
    </row>
    <row r="336" spans="1:16" ht="12.75">
      <c r="A336" s="1"/>
      <c r="B336" s="45" t="s">
        <v>65</v>
      </c>
      <c r="C336" s="46">
        <v>0.48200000000000004</v>
      </c>
      <c r="D336" s="47">
        <v>0.5</v>
      </c>
      <c r="E336" s="47">
        <v>0.6</v>
      </c>
      <c r="F336" s="47">
        <v>0.588</v>
      </c>
      <c r="G336" s="47">
        <v>0.575</v>
      </c>
      <c r="H336" s="47">
        <v>0.313</v>
      </c>
      <c r="I336" s="47">
        <v>0.56</v>
      </c>
      <c r="J336" s="47">
        <v>0.515</v>
      </c>
      <c r="K336" s="47">
        <v>0.449</v>
      </c>
      <c r="L336" s="47">
        <v>0.6409999999999999</v>
      </c>
      <c r="M336" s="47">
        <v>0.8590000000000001</v>
      </c>
      <c r="N336" s="47">
        <v>0.895</v>
      </c>
      <c r="O336" s="48">
        <v>0.32</v>
      </c>
      <c r="P336" s="1"/>
    </row>
    <row r="337" spans="1:16" ht="12.75">
      <c r="A337" s="1"/>
      <c r="B337" s="45" t="s">
        <v>66</v>
      </c>
      <c r="C337" s="46">
        <v>0.609</v>
      </c>
      <c r="D337" s="47">
        <v>0.599</v>
      </c>
      <c r="E337" s="47">
        <v>0.591</v>
      </c>
      <c r="F337" s="47">
        <v>0.583</v>
      </c>
      <c r="G337" s="47">
        <v>0.542</v>
      </c>
      <c r="H337" s="47">
        <v>0.436</v>
      </c>
      <c r="I337" s="47">
        <v>0.6709999999999999</v>
      </c>
      <c r="J337" s="47">
        <v>0.643</v>
      </c>
      <c r="K337" s="47">
        <v>0.8710000000000001</v>
      </c>
      <c r="L337" s="47">
        <v>0.7190000000000001</v>
      </c>
      <c r="M337" s="47">
        <v>0.8510000000000001</v>
      </c>
      <c r="N337" s="47">
        <v>1.495</v>
      </c>
      <c r="O337" s="48">
        <v>0.31</v>
      </c>
      <c r="P337" s="1"/>
    </row>
    <row r="338" spans="1:16" ht="13.5" thickBot="1">
      <c r="A338" s="1"/>
      <c r="B338" s="49" t="s">
        <v>67</v>
      </c>
      <c r="C338" s="50">
        <v>0.873</v>
      </c>
      <c r="D338" s="51">
        <v>0.599</v>
      </c>
      <c r="E338" s="51">
        <v>0.636</v>
      </c>
      <c r="F338" s="51">
        <v>0.491</v>
      </c>
      <c r="G338" s="51">
        <v>0.354</v>
      </c>
      <c r="H338" s="51">
        <v>0.5970000000000001</v>
      </c>
      <c r="I338" s="51">
        <v>0.595</v>
      </c>
      <c r="J338" s="51">
        <v>0.686</v>
      </c>
      <c r="K338" s="51">
        <v>0.665</v>
      </c>
      <c r="L338" s="51">
        <v>0.627</v>
      </c>
      <c r="M338" s="51">
        <v>0.865</v>
      </c>
      <c r="N338" s="51">
        <v>1.084</v>
      </c>
      <c r="O338" s="52">
        <v>0.321</v>
      </c>
      <c r="P338" s="1"/>
    </row>
    <row r="339" spans="1:16" ht="13.5" thickBot="1">
      <c r="A339" s="1"/>
      <c r="B339" s="58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1"/>
    </row>
    <row r="340" spans="1:16" ht="13.5" thickBot="1">
      <c r="A340" s="1"/>
      <c r="B340" s="42" t="s">
        <v>119</v>
      </c>
      <c r="C340" s="41">
        <v>0.863</v>
      </c>
      <c r="D340" s="43">
        <v>0.765</v>
      </c>
      <c r="E340" s="43">
        <v>0.609</v>
      </c>
      <c r="F340" s="43">
        <v>1.1260000000000001</v>
      </c>
      <c r="G340" s="43">
        <v>0.544</v>
      </c>
      <c r="H340" s="43">
        <v>0.59</v>
      </c>
      <c r="I340" s="43">
        <v>0.63</v>
      </c>
      <c r="J340" s="43">
        <v>0.797</v>
      </c>
      <c r="K340" s="43">
        <v>0.902</v>
      </c>
      <c r="L340" s="43">
        <v>0.788</v>
      </c>
      <c r="M340" s="43">
        <v>1.268</v>
      </c>
      <c r="N340" s="43">
        <v>0.909</v>
      </c>
      <c r="O340" s="44">
        <v>0.49600000000000005</v>
      </c>
      <c r="P340" s="1"/>
    </row>
    <row r="341" spans="1:16" ht="12.75">
      <c r="A341" s="1"/>
      <c r="B341" s="66" t="s">
        <v>72</v>
      </c>
      <c r="C341" s="54">
        <v>0.592</v>
      </c>
      <c r="D341" s="55">
        <v>0.765</v>
      </c>
      <c r="E341" s="55">
        <v>0.605</v>
      </c>
      <c r="F341" s="55">
        <v>0.7540000000000001</v>
      </c>
      <c r="G341" s="55">
        <v>0.57</v>
      </c>
      <c r="H341" s="55">
        <v>0.263</v>
      </c>
      <c r="I341" s="55">
        <v>0.5660000000000001</v>
      </c>
      <c r="J341" s="55">
        <v>0.28400000000000003</v>
      </c>
      <c r="K341" s="55">
        <v>0.59</v>
      </c>
      <c r="L341" s="55">
        <v>0.82</v>
      </c>
      <c r="M341" s="55">
        <v>0.682</v>
      </c>
      <c r="N341" s="55">
        <v>0.7910000000000001</v>
      </c>
      <c r="O341" s="63">
        <v>0.558</v>
      </c>
      <c r="P341" s="1"/>
    </row>
    <row r="342" spans="1:16" ht="12.75">
      <c r="A342" s="1"/>
      <c r="B342" s="45" t="s">
        <v>64</v>
      </c>
      <c r="C342" s="46">
        <v>0.494</v>
      </c>
      <c r="D342" s="47">
        <v>0.737</v>
      </c>
      <c r="E342" s="47">
        <v>0.592</v>
      </c>
      <c r="F342" s="47">
        <v>0.516</v>
      </c>
      <c r="G342" s="47">
        <v>0.569</v>
      </c>
      <c r="H342" s="47">
        <v>0.47700000000000004</v>
      </c>
      <c r="I342" s="47">
        <v>0.751</v>
      </c>
      <c r="J342" s="47">
        <v>0.915</v>
      </c>
      <c r="K342" s="47">
        <v>0.57</v>
      </c>
      <c r="L342" s="47">
        <v>0.762</v>
      </c>
      <c r="M342" s="47">
        <v>0.626</v>
      </c>
      <c r="N342" s="47">
        <v>0.978</v>
      </c>
      <c r="O342" s="48">
        <v>0.415</v>
      </c>
      <c r="P342" s="1"/>
    </row>
    <row r="343" spans="1:16" ht="12.75">
      <c r="A343" s="1"/>
      <c r="B343" s="45" t="s">
        <v>65</v>
      </c>
      <c r="C343" s="46">
        <v>0.52</v>
      </c>
      <c r="D343" s="47">
        <v>0.337</v>
      </c>
      <c r="E343" s="47">
        <v>0.553</v>
      </c>
      <c r="F343" s="47">
        <v>0.527</v>
      </c>
      <c r="G343" s="47">
        <v>0.531</v>
      </c>
      <c r="H343" s="47">
        <v>0.254</v>
      </c>
      <c r="I343" s="47">
        <v>0.722</v>
      </c>
      <c r="J343" s="47">
        <v>0.47800000000000004</v>
      </c>
      <c r="K343" s="47">
        <v>0.565</v>
      </c>
      <c r="L343" s="47">
        <v>0.56</v>
      </c>
      <c r="M343" s="47">
        <v>0.675</v>
      </c>
      <c r="N343" s="47">
        <v>0.7310000000000001</v>
      </c>
      <c r="O343" s="48">
        <v>0.505</v>
      </c>
      <c r="P343" s="1"/>
    </row>
    <row r="344" spans="1:16" ht="12.75">
      <c r="A344" s="1"/>
      <c r="B344" s="45" t="s">
        <v>66</v>
      </c>
      <c r="C344" s="46">
        <v>0.494</v>
      </c>
      <c r="D344" s="47">
        <v>0.669</v>
      </c>
      <c r="E344" s="47">
        <v>0.536</v>
      </c>
      <c r="F344" s="47">
        <v>0.52</v>
      </c>
      <c r="G344" s="47">
        <v>0.49</v>
      </c>
      <c r="H344" s="47">
        <v>0.29</v>
      </c>
      <c r="I344" s="47">
        <v>0.771</v>
      </c>
      <c r="J344" s="47">
        <v>0.44300000000000006</v>
      </c>
      <c r="K344" s="47">
        <v>0.552</v>
      </c>
      <c r="L344" s="47">
        <v>0.538</v>
      </c>
      <c r="M344" s="47">
        <v>0.687</v>
      </c>
      <c r="N344" s="47">
        <v>1.1720000000000002</v>
      </c>
      <c r="O344" s="48">
        <v>0.41</v>
      </c>
      <c r="P344" s="1"/>
    </row>
    <row r="345" spans="1:16" ht="13.5" thickBot="1">
      <c r="A345" s="1"/>
      <c r="B345" s="49" t="s">
        <v>67</v>
      </c>
      <c r="C345" s="50">
        <v>0.489</v>
      </c>
      <c r="D345" s="51">
        <v>0.48300000000000004</v>
      </c>
      <c r="E345" s="51">
        <v>0.4630000000000001</v>
      </c>
      <c r="F345" s="51">
        <v>0.519</v>
      </c>
      <c r="G345" s="51">
        <v>0.42200000000000004</v>
      </c>
      <c r="H345" s="51">
        <v>0.35700000000000004</v>
      </c>
      <c r="I345" s="76">
        <v>0.302</v>
      </c>
      <c r="J345" s="51">
        <v>0.5</v>
      </c>
      <c r="K345" s="51">
        <v>0.7760000000000001</v>
      </c>
      <c r="L345" s="51">
        <v>0.612</v>
      </c>
      <c r="M345" s="51">
        <v>0.8160000000000001</v>
      </c>
      <c r="N345" s="51">
        <v>0.899</v>
      </c>
      <c r="O345" s="52">
        <v>0.3</v>
      </c>
      <c r="P345" s="1"/>
    </row>
    <row r="346" spans="1:16" ht="13.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24" t="s">
        <v>120</v>
      </c>
      <c r="C347" s="54">
        <v>0.83</v>
      </c>
      <c r="D347" s="55">
        <v>0.784</v>
      </c>
      <c r="E347" s="55">
        <v>0.711</v>
      </c>
      <c r="F347" s="55">
        <v>0.427</v>
      </c>
      <c r="G347" s="55">
        <v>0.691</v>
      </c>
      <c r="H347" s="55">
        <v>0.412</v>
      </c>
      <c r="I347" s="55">
        <v>0.956</v>
      </c>
      <c r="J347" s="55">
        <v>0.817</v>
      </c>
      <c r="K347" s="55">
        <v>0.665</v>
      </c>
      <c r="L347" s="55">
        <v>0.869</v>
      </c>
      <c r="M347" s="55">
        <v>1.419</v>
      </c>
      <c r="N347" s="55">
        <v>1.358</v>
      </c>
      <c r="O347" s="63">
        <v>0.51</v>
      </c>
      <c r="P347" s="1"/>
    </row>
    <row r="348" spans="1:16" ht="12.75">
      <c r="A348" s="1"/>
      <c r="B348" s="28" t="s">
        <v>121</v>
      </c>
      <c r="C348" s="46">
        <v>0.83</v>
      </c>
      <c r="D348" s="47">
        <v>0.9329999999999999</v>
      </c>
      <c r="E348" s="47">
        <v>0.705</v>
      </c>
      <c r="F348" s="47">
        <v>0.42700000000000005</v>
      </c>
      <c r="G348" s="47">
        <v>0.685</v>
      </c>
      <c r="H348" s="47">
        <v>0.41</v>
      </c>
      <c r="I348" s="47">
        <v>0.484</v>
      </c>
      <c r="J348" s="47">
        <v>1.0810000000000002</v>
      </c>
      <c r="K348" s="47">
        <v>0.662</v>
      </c>
      <c r="L348" s="47">
        <v>0.899</v>
      </c>
      <c r="M348" s="47">
        <v>1.104</v>
      </c>
      <c r="N348" s="47">
        <v>1.58</v>
      </c>
      <c r="O348" s="48">
        <v>0.782</v>
      </c>
      <c r="P348" s="1"/>
    </row>
    <row r="349" spans="1:16" ht="13.5" thickBot="1">
      <c r="A349" s="1"/>
      <c r="B349" s="36" t="s">
        <v>122</v>
      </c>
      <c r="C349" s="46">
        <v>0.82</v>
      </c>
      <c r="D349" s="47">
        <v>0.47700000000000004</v>
      </c>
      <c r="E349" s="47">
        <v>0.7</v>
      </c>
      <c r="F349" s="47">
        <v>0.42</v>
      </c>
      <c r="G349" s="47">
        <v>0.68</v>
      </c>
      <c r="H349" s="47">
        <v>0.405</v>
      </c>
      <c r="I349" s="47">
        <v>0.45</v>
      </c>
      <c r="J349" s="47">
        <v>0.82</v>
      </c>
      <c r="K349" s="47">
        <v>0.66</v>
      </c>
      <c r="L349" s="47">
        <v>0.5870000000000001</v>
      </c>
      <c r="M349" s="47">
        <v>1.7780000000000002</v>
      </c>
      <c r="N349" s="47">
        <v>1.092</v>
      </c>
      <c r="O349" s="48">
        <v>0.71</v>
      </c>
      <c r="P349" s="1"/>
    </row>
    <row r="350" spans="1:16" ht="12.75">
      <c r="A350" s="1"/>
      <c r="B350" s="66" t="s">
        <v>123</v>
      </c>
      <c r="C350" s="54">
        <v>0.354</v>
      </c>
      <c r="D350" s="55">
        <v>0.531</v>
      </c>
      <c r="E350" s="55">
        <v>0.7</v>
      </c>
      <c r="F350" s="55">
        <v>0.69</v>
      </c>
      <c r="G350" s="55">
        <v>0.69</v>
      </c>
      <c r="H350" s="55">
        <v>0.36</v>
      </c>
      <c r="I350" s="55">
        <v>1.0910000000000002</v>
      </c>
      <c r="J350" s="55">
        <v>0.436</v>
      </c>
      <c r="K350" s="55">
        <v>0.188</v>
      </c>
      <c r="L350" s="55">
        <v>0.718</v>
      </c>
      <c r="M350" s="55">
        <v>1.2690000000000001</v>
      </c>
      <c r="N350" s="55">
        <v>0.9920000000000001</v>
      </c>
      <c r="O350" s="63">
        <v>0.587</v>
      </c>
      <c r="P350" s="1"/>
    </row>
    <row r="351" spans="1:16" ht="12.75">
      <c r="A351" s="1"/>
      <c r="B351" s="45" t="s">
        <v>64</v>
      </c>
      <c r="C351" s="46">
        <v>0.617</v>
      </c>
      <c r="D351" s="47">
        <v>0.459</v>
      </c>
      <c r="E351" s="47">
        <v>0.687</v>
      </c>
      <c r="F351" s="47">
        <v>0.675</v>
      </c>
      <c r="G351" s="47">
        <v>0.683</v>
      </c>
      <c r="H351" s="47">
        <v>0.353</v>
      </c>
      <c r="I351" s="47">
        <v>0.934</v>
      </c>
      <c r="J351" s="47">
        <v>0.884</v>
      </c>
      <c r="K351" s="47">
        <v>0.31</v>
      </c>
      <c r="L351" s="47">
        <v>0.616</v>
      </c>
      <c r="M351" s="47">
        <v>0.85</v>
      </c>
      <c r="N351" s="47">
        <v>0.68</v>
      </c>
      <c r="O351" s="48">
        <v>0.556</v>
      </c>
      <c r="P351" s="1"/>
    </row>
    <row r="352" spans="1:16" ht="12.75">
      <c r="A352" s="1"/>
      <c r="B352" s="45" t="s">
        <v>65</v>
      </c>
      <c r="C352" s="46">
        <v>0.503</v>
      </c>
      <c r="D352" s="47">
        <v>0.49800000000000005</v>
      </c>
      <c r="E352" s="47">
        <v>0.671</v>
      </c>
      <c r="F352" s="47">
        <v>0.615</v>
      </c>
      <c r="G352" s="47">
        <v>0.61</v>
      </c>
      <c r="H352" s="47">
        <v>0.35300000000000004</v>
      </c>
      <c r="I352" s="47">
        <v>0.912</v>
      </c>
      <c r="J352" s="47">
        <v>0.82</v>
      </c>
      <c r="K352" s="47">
        <v>0.31</v>
      </c>
      <c r="L352" s="47">
        <v>0.505</v>
      </c>
      <c r="M352" s="47">
        <v>0.686</v>
      </c>
      <c r="N352" s="47">
        <v>0.652</v>
      </c>
      <c r="O352" s="48">
        <v>0.503</v>
      </c>
      <c r="P352" s="1"/>
    </row>
    <row r="353" spans="1:16" ht="12.75">
      <c r="A353" s="1"/>
      <c r="B353" s="45" t="s">
        <v>66</v>
      </c>
      <c r="C353" s="46">
        <v>0.475</v>
      </c>
      <c r="D353" s="47">
        <v>0.297</v>
      </c>
      <c r="E353" s="47">
        <v>1.0370000000000001</v>
      </c>
      <c r="F353" s="47">
        <v>0.584</v>
      </c>
      <c r="G353" s="47">
        <v>0.585</v>
      </c>
      <c r="H353" s="47">
        <v>0.268</v>
      </c>
      <c r="I353" s="47">
        <v>0.883</v>
      </c>
      <c r="J353" s="47">
        <v>0.8490000000000001</v>
      </c>
      <c r="K353" s="47">
        <v>0.452</v>
      </c>
      <c r="L353" s="47">
        <v>0.506</v>
      </c>
      <c r="M353" s="47">
        <v>0.788</v>
      </c>
      <c r="N353" s="47">
        <v>0.763</v>
      </c>
      <c r="O353" s="48">
        <v>0.49</v>
      </c>
      <c r="P353" s="1"/>
    </row>
    <row r="354" spans="1:16" ht="13.5" thickBot="1">
      <c r="A354" s="1"/>
      <c r="B354" s="49" t="s">
        <v>67</v>
      </c>
      <c r="C354" s="50">
        <v>0.35</v>
      </c>
      <c r="D354" s="51">
        <v>0.69</v>
      </c>
      <c r="E354" s="51">
        <v>0.421</v>
      </c>
      <c r="F354" s="51">
        <v>0.525</v>
      </c>
      <c r="G354" s="51">
        <v>0.511</v>
      </c>
      <c r="H354" s="51">
        <v>0.352</v>
      </c>
      <c r="I354" s="51">
        <v>0.68</v>
      </c>
      <c r="J354" s="51">
        <v>0.562</v>
      </c>
      <c r="K354" s="51">
        <v>0.8320000000000001</v>
      </c>
      <c r="L354" s="51">
        <v>0.384</v>
      </c>
      <c r="M354" s="51">
        <v>0.7360000000000001</v>
      </c>
      <c r="N354" s="51">
        <v>0.76</v>
      </c>
      <c r="O354" s="52">
        <v>0.45</v>
      </c>
      <c r="P354" s="1"/>
    </row>
    <row r="355" spans="1:16" ht="13.5" thickBot="1">
      <c r="A355" s="1"/>
      <c r="B355" s="58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1"/>
    </row>
    <row r="356" spans="1:16" ht="13.5" thickBot="1">
      <c r="A356" s="1"/>
      <c r="B356" s="42" t="s">
        <v>124</v>
      </c>
      <c r="C356" s="41">
        <v>0.572</v>
      </c>
      <c r="D356" s="43">
        <v>0.7160000000000001</v>
      </c>
      <c r="E356" s="43">
        <v>0.692</v>
      </c>
      <c r="F356" s="43">
        <v>0.48800000000000004</v>
      </c>
      <c r="G356" s="43">
        <v>0.735</v>
      </c>
      <c r="H356" s="43">
        <v>0.277</v>
      </c>
      <c r="I356" s="43">
        <v>0.47600000000000003</v>
      </c>
      <c r="J356" s="43">
        <v>0.48</v>
      </c>
      <c r="K356" s="43">
        <v>0.42700000000000005</v>
      </c>
      <c r="L356" s="43">
        <v>0.7060000000000001</v>
      </c>
      <c r="M356" s="43">
        <v>0.82</v>
      </c>
      <c r="N356" s="43">
        <v>1.038</v>
      </c>
      <c r="O356" s="44">
        <v>0.638</v>
      </c>
      <c r="P356" s="1"/>
    </row>
    <row r="357" spans="1:16" ht="12.75">
      <c r="A357" s="1"/>
      <c r="B357" s="66" t="s">
        <v>72</v>
      </c>
      <c r="C357" s="54">
        <v>0.79</v>
      </c>
      <c r="D357" s="55">
        <v>0.6130000000000001</v>
      </c>
      <c r="E357" s="55">
        <v>0.67</v>
      </c>
      <c r="F357" s="55">
        <v>0.617</v>
      </c>
      <c r="G357" s="55">
        <v>0.6</v>
      </c>
      <c r="H357" s="55">
        <v>0.306</v>
      </c>
      <c r="I357" s="55">
        <v>0.7640000000000001</v>
      </c>
      <c r="J357" s="55">
        <v>0.235</v>
      </c>
      <c r="K357" s="55">
        <v>0.33299999999999996</v>
      </c>
      <c r="L357" s="55">
        <v>0.6759999999999999</v>
      </c>
      <c r="M357" s="55">
        <v>0.636</v>
      </c>
      <c r="N357" s="55">
        <v>0.84</v>
      </c>
      <c r="O357" s="63">
        <v>0.31</v>
      </c>
      <c r="P357" s="1"/>
    </row>
    <row r="358" spans="1:16" ht="12.75">
      <c r="A358" s="1"/>
      <c r="B358" s="45" t="s">
        <v>64</v>
      </c>
      <c r="C358" s="46">
        <v>0.542</v>
      </c>
      <c r="D358" s="47">
        <v>0.466</v>
      </c>
      <c r="E358" s="47">
        <v>0.763</v>
      </c>
      <c r="F358" s="47">
        <v>0.538</v>
      </c>
      <c r="G358" s="47">
        <v>0.575</v>
      </c>
      <c r="H358" s="47">
        <v>0.302</v>
      </c>
      <c r="I358" s="47">
        <v>0.548</v>
      </c>
      <c r="J358" s="47">
        <v>0.683</v>
      </c>
      <c r="K358" s="47">
        <v>0.547</v>
      </c>
      <c r="L358" s="47">
        <v>0.629</v>
      </c>
      <c r="M358" s="47">
        <v>0.8910000000000001</v>
      </c>
      <c r="N358" s="47">
        <v>1.018</v>
      </c>
      <c r="O358" s="48">
        <v>0.315</v>
      </c>
      <c r="P358" s="1"/>
    </row>
    <row r="359" spans="1:16" ht="12.75">
      <c r="A359" s="1"/>
      <c r="B359" s="45" t="s">
        <v>65</v>
      </c>
      <c r="C359" s="46">
        <v>0.527</v>
      </c>
      <c r="D359" s="47">
        <v>0.61</v>
      </c>
      <c r="E359" s="47">
        <v>0.545</v>
      </c>
      <c r="F359" s="47">
        <v>0.538</v>
      </c>
      <c r="G359" s="47">
        <v>0.535</v>
      </c>
      <c r="H359" s="47">
        <v>0.29</v>
      </c>
      <c r="I359" s="47">
        <v>0.5660000000000001</v>
      </c>
      <c r="J359" s="47">
        <v>0.65</v>
      </c>
      <c r="K359" s="47">
        <v>0.731</v>
      </c>
      <c r="L359" s="47">
        <v>0.73</v>
      </c>
      <c r="M359" s="47">
        <v>0.918</v>
      </c>
      <c r="N359" s="47">
        <v>0.529</v>
      </c>
      <c r="O359" s="48">
        <v>0.315</v>
      </c>
      <c r="P359" s="1"/>
    </row>
    <row r="360" spans="1:16" ht="12.75">
      <c r="A360" s="1"/>
      <c r="B360" s="45" t="s">
        <v>66</v>
      </c>
      <c r="C360" s="46">
        <v>0.497</v>
      </c>
      <c r="D360" s="47">
        <v>0.329</v>
      </c>
      <c r="E360" s="47">
        <v>0.585</v>
      </c>
      <c r="F360" s="47">
        <v>0.21</v>
      </c>
      <c r="G360" s="47">
        <v>0.52</v>
      </c>
      <c r="H360" s="47">
        <v>0.29</v>
      </c>
      <c r="I360" s="47">
        <v>0.525</v>
      </c>
      <c r="J360" s="47">
        <v>0.65</v>
      </c>
      <c r="K360" s="47">
        <v>0.314</v>
      </c>
      <c r="L360" s="47">
        <v>0.6509999999999999</v>
      </c>
      <c r="M360" s="47">
        <v>0.9870000000000001</v>
      </c>
      <c r="N360" s="47">
        <v>0.818</v>
      </c>
      <c r="O360" s="48">
        <v>0.31</v>
      </c>
      <c r="P360" s="1"/>
    </row>
    <row r="361" spans="1:16" ht="13.5" thickBot="1">
      <c r="A361" s="1"/>
      <c r="B361" s="49" t="s">
        <v>67</v>
      </c>
      <c r="C361" s="50">
        <v>0.49</v>
      </c>
      <c r="D361" s="51">
        <v>0.479</v>
      </c>
      <c r="E361" s="51">
        <v>0.58</v>
      </c>
      <c r="F361" s="51">
        <v>0.429</v>
      </c>
      <c r="G361" s="51">
        <v>0.491</v>
      </c>
      <c r="H361" s="51">
        <v>0.23600000000000002</v>
      </c>
      <c r="I361" s="51">
        <v>0.23600000000000002</v>
      </c>
      <c r="J361" s="51">
        <v>0.521</v>
      </c>
      <c r="K361" s="51">
        <v>0.579</v>
      </c>
      <c r="L361" s="51">
        <v>0.6459999999999999</v>
      </c>
      <c r="M361" s="51">
        <v>0.7260000000000001</v>
      </c>
      <c r="N361" s="51">
        <v>1.018</v>
      </c>
      <c r="O361" s="52">
        <v>0.31</v>
      </c>
      <c r="P361" s="1"/>
    </row>
    <row r="362" spans="1:16" ht="13.5" thickBot="1">
      <c r="A362" s="1"/>
      <c r="B362" s="58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1"/>
    </row>
    <row r="363" spans="1:16" ht="12.75">
      <c r="A363" s="1"/>
      <c r="B363" s="24" t="s">
        <v>125</v>
      </c>
      <c r="C363" s="54">
        <v>0.5660000000000001</v>
      </c>
      <c r="D363" s="55">
        <v>0.679</v>
      </c>
      <c r="E363" s="55">
        <v>0.662</v>
      </c>
      <c r="F363" s="55">
        <v>0.281</v>
      </c>
      <c r="G363" s="55">
        <v>0.5</v>
      </c>
      <c r="H363" s="55">
        <v>0.312</v>
      </c>
      <c r="I363" s="55">
        <v>0.7210000000000001</v>
      </c>
      <c r="J363" s="55">
        <v>0.5820000000000001</v>
      </c>
      <c r="K363" s="55">
        <v>0.222</v>
      </c>
      <c r="L363" s="55">
        <v>0.7440000000000001</v>
      </c>
      <c r="M363" s="55">
        <v>0.8470000000000001</v>
      </c>
      <c r="N363" s="55">
        <v>1.379</v>
      </c>
      <c r="O363" s="63">
        <v>0.542</v>
      </c>
      <c r="P363" s="1"/>
    </row>
    <row r="364" spans="1:16" ht="12.75">
      <c r="A364" s="1"/>
      <c r="B364" s="28" t="s">
        <v>126</v>
      </c>
      <c r="C364" s="46">
        <v>0.42</v>
      </c>
      <c r="D364" s="47">
        <v>0.674</v>
      </c>
      <c r="E364" s="47">
        <v>0.66</v>
      </c>
      <c r="F364" s="47">
        <v>0.281</v>
      </c>
      <c r="G364" s="47">
        <v>0.5</v>
      </c>
      <c r="H364" s="47">
        <v>0.31</v>
      </c>
      <c r="I364" s="47">
        <v>0.63</v>
      </c>
      <c r="J364" s="47">
        <v>0.7</v>
      </c>
      <c r="K364" s="47">
        <v>0.48200000000000004</v>
      </c>
      <c r="L364" s="47">
        <v>0.6990000000000001</v>
      </c>
      <c r="M364" s="47">
        <v>0.83</v>
      </c>
      <c r="N364" s="47">
        <v>0.8510000000000001</v>
      </c>
      <c r="O364" s="48">
        <v>0.507</v>
      </c>
      <c r="P364" s="1"/>
    </row>
    <row r="365" spans="1:16" ht="12.75">
      <c r="A365" s="1"/>
      <c r="B365" s="28" t="s">
        <v>127</v>
      </c>
      <c r="C365" s="46">
        <v>0.7120000000000001</v>
      </c>
      <c r="D365" s="47">
        <v>0.677</v>
      </c>
      <c r="E365" s="47">
        <v>0.655</v>
      </c>
      <c r="F365" s="47">
        <v>0.28</v>
      </c>
      <c r="G365" s="47">
        <v>0.495</v>
      </c>
      <c r="H365" s="47">
        <v>0.305</v>
      </c>
      <c r="I365" s="47">
        <v>0.667</v>
      </c>
      <c r="J365" s="47">
        <v>0.8710000000000001</v>
      </c>
      <c r="K365" s="47">
        <v>0.517</v>
      </c>
      <c r="L365" s="47">
        <v>0.6809999999999999</v>
      </c>
      <c r="M365" s="47">
        <v>0.686</v>
      </c>
      <c r="N365" s="47">
        <v>0.657</v>
      </c>
      <c r="O365" s="48">
        <v>0.39</v>
      </c>
      <c r="P365" s="1"/>
    </row>
    <row r="366" spans="1:16" ht="12.75">
      <c r="A366" s="1"/>
      <c r="B366" s="28" t="s">
        <v>128</v>
      </c>
      <c r="C366" s="46">
        <v>0.397</v>
      </c>
      <c r="D366" s="47">
        <v>0.789</v>
      </c>
      <c r="E366" s="47">
        <v>0.65</v>
      </c>
      <c r="F366" s="47">
        <v>0.275</v>
      </c>
      <c r="G366" s="47">
        <v>0.49</v>
      </c>
      <c r="H366" s="47">
        <v>0.3</v>
      </c>
      <c r="I366" s="47">
        <v>0.65</v>
      </c>
      <c r="J366" s="47">
        <v>0.72</v>
      </c>
      <c r="K366" s="47">
        <v>0.4</v>
      </c>
      <c r="L366" s="47">
        <v>0.708</v>
      </c>
      <c r="M366" s="47">
        <v>0.812</v>
      </c>
      <c r="N366" s="47">
        <v>0.789</v>
      </c>
      <c r="O366" s="48">
        <v>0.39</v>
      </c>
      <c r="P366" s="1"/>
    </row>
    <row r="367" spans="1:16" ht="12.75">
      <c r="A367" s="1"/>
      <c r="B367" s="28" t="s">
        <v>129</v>
      </c>
      <c r="C367" s="46">
        <v>0.4</v>
      </c>
      <c r="D367" s="47">
        <v>0.69</v>
      </c>
      <c r="E367" s="47">
        <v>0.645</v>
      </c>
      <c r="F367" s="47">
        <v>0.272</v>
      </c>
      <c r="G367" s="47">
        <v>0.486</v>
      </c>
      <c r="H367" s="47">
        <v>0.3</v>
      </c>
      <c r="I367" s="47">
        <v>0.65</v>
      </c>
      <c r="J367" s="47">
        <v>0.7</v>
      </c>
      <c r="K367" s="47">
        <v>0.4</v>
      </c>
      <c r="L367" s="47">
        <v>0.8540000000000001</v>
      </c>
      <c r="M367" s="47">
        <v>0.899</v>
      </c>
      <c r="N367" s="47">
        <v>1.5520000000000003</v>
      </c>
      <c r="O367" s="48">
        <v>0.39</v>
      </c>
      <c r="P367" s="1"/>
    </row>
    <row r="368" spans="1:16" ht="13.5" thickBot="1">
      <c r="A368" s="1"/>
      <c r="B368" s="36" t="s">
        <v>130</v>
      </c>
      <c r="C368" s="46">
        <v>0.4</v>
      </c>
      <c r="D368" s="47">
        <v>0.7</v>
      </c>
      <c r="E368" s="47">
        <v>0.64</v>
      </c>
      <c r="F368" s="47">
        <v>0.27</v>
      </c>
      <c r="G368" s="47">
        <v>0.48</v>
      </c>
      <c r="H368" s="47">
        <v>0.3</v>
      </c>
      <c r="I368" s="47">
        <v>0.65</v>
      </c>
      <c r="J368" s="47">
        <v>0.7</v>
      </c>
      <c r="K368" s="47">
        <v>0.4</v>
      </c>
      <c r="L368" s="47">
        <v>0.7</v>
      </c>
      <c r="M368" s="47">
        <v>0.8</v>
      </c>
      <c r="N368" s="47">
        <v>0.8</v>
      </c>
      <c r="O368" s="48">
        <v>0.39</v>
      </c>
      <c r="P368" s="1"/>
    </row>
    <row r="369" spans="1:16" ht="12.75">
      <c r="A369" s="1"/>
      <c r="B369" s="66" t="s">
        <v>65</v>
      </c>
      <c r="C369" s="54">
        <v>0.745</v>
      </c>
      <c r="D369" s="55">
        <v>0.835</v>
      </c>
      <c r="E369" s="55">
        <v>0.635</v>
      </c>
      <c r="F369" s="55">
        <v>0.56</v>
      </c>
      <c r="G369" s="55">
        <v>0.558</v>
      </c>
      <c r="H369" s="55">
        <v>0.234</v>
      </c>
      <c r="I369" s="55">
        <v>0.92</v>
      </c>
      <c r="J369" s="55">
        <v>0.877</v>
      </c>
      <c r="K369" s="55">
        <v>0.303</v>
      </c>
      <c r="L369" s="55">
        <v>0.8860000000000001</v>
      </c>
      <c r="M369" s="55">
        <v>0.893</v>
      </c>
      <c r="N369" s="55">
        <v>1.44</v>
      </c>
      <c r="O369" s="63">
        <v>0.47</v>
      </c>
      <c r="P369" s="1"/>
    </row>
    <row r="370" spans="1:16" ht="12.75">
      <c r="A370" s="1"/>
      <c r="B370" s="45" t="s">
        <v>66</v>
      </c>
      <c r="C370" s="46">
        <v>0.86</v>
      </c>
      <c r="D370" s="47">
        <v>0.6180000000000001</v>
      </c>
      <c r="E370" s="47">
        <v>0.586</v>
      </c>
      <c r="F370" s="47">
        <v>0.541</v>
      </c>
      <c r="G370" s="47">
        <v>0.54</v>
      </c>
      <c r="H370" s="47">
        <v>0.34800000000000003</v>
      </c>
      <c r="I370" s="47">
        <v>0.625</v>
      </c>
      <c r="J370" s="47">
        <v>0.5780000000000001</v>
      </c>
      <c r="K370" s="47">
        <v>0.531</v>
      </c>
      <c r="L370" s="47">
        <v>0.8270000000000001</v>
      </c>
      <c r="M370" s="47">
        <v>0.596</v>
      </c>
      <c r="N370" s="47">
        <v>1.544</v>
      </c>
      <c r="O370" s="48">
        <v>0.37</v>
      </c>
      <c r="P370" s="1"/>
    </row>
    <row r="371" spans="1:16" ht="13.5" thickBot="1">
      <c r="A371" s="1"/>
      <c r="B371" s="49" t="s">
        <v>67</v>
      </c>
      <c r="C371" s="50">
        <v>0.611</v>
      </c>
      <c r="D371" s="51">
        <v>1.026</v>
      </c>
      <c r="E371" s="51">
        <v>0.516</v>
      </c>
      <c r="F371" s="51">
        <v>0.525</v>
      </c>
      <c r="G371" s="51">
        <v>0.518</v>
      </c>
      <c r="H371" s="51">
        <v>0.34</v>
      </c>
      <c r="I371" s="51">
        <v>0.62</v>
      </c>
      <c r="J371" s="51">
        <v>0.305</v>
      </c>
      <c r="K371" s="51">
        <v>0.8710000000000001</v>
      </c>
      <c r="L371" s="51">
        <v>0.579</v>
      </c>
      <c r="M371" s="51">
        <v>0.892</v>
      </c>
      <c r="N371" s="51">
        <v>0.936</v>
      </c>
      <c r="O371" s="52">
        <v>0.36</v>
      </c>
      <c r="P371" s="1"/>
    </row>
    <row r="372" spans="1:16" ht="12.75">
      <c r="A372" s="1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1"/>
    </row>
    <row r="373" spans="1:16" ht="13.5" thickBot="1">
      <c r="A373" s="1"/>
      <c r="B373" s="60"/>
      <c r="C373" s="6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thickBot="1">
      <c r="A374" s="1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1"/>
    </row>
    <row r="375" spans="1:16" ht="16.5" customHeight="1">
      <c r="A375" s="1"/>
      <c r="B375" s="3" t="s">
        <v>14</v>
      </c>
      <c r="C375" s="4" t="s">
        <v>15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1"/>
    </row>
    <row r="376" spans="1:16" ht="12.75" customHeight="1">
      <c r="A376" s="1"/>
      <c r="B376" s="6"/>
      <c r="C376" s="7" t="s">
        <v>16</v>
      </c>
      <c r="D376" s="8" t="s">
        <v>17</v>
      </c>
      <c r="E376" s="8" t="s">
        <v>18</v>
      </c>
      <c r="F376" s="8" t="s">
        <v>19</v>
      </c>
      <c r="G376" s="8" t="s">
        <v>20</v>
      </c>
      <c r="H376" s="8" t="s">
        <v>21</v>
      </c>
      <c r="I376" s="8" t="s">
        <v>22</v>
      </c>
      <c r="J376" s="8" t="s">
        <v>23</v>
      </c>
      <c r="K376" s="8" t="s">
        <v>24</v>
      </c>
      <c r="L376" s="8" t="s">
        <v>25</v>
      </c>
      <c r="M376" s="8" t="s">
        <v>26</v>
      </c>
      <c r="N376" s="8" t="s">
        <v>27</v>
      </c>
      <c r="O376" s="9" t="s">
        <v>28</v>
      </c>
      <c r="P376" s="1"/>
    </row>
    <row r="377" spans="1:16" ht="12.75">
      <c r="A377" s="1"/>
      <c r="B377" s="10" t="s">
        <v>29</v>
      </c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  <c r="P377" s="1"/>
    </row>
    <row r="378" spans="1:16" ht="12.75">
      <c r="A378" s="1"/>
      <c r="B378" s="10" t="s">
        <v>30</v>
      </c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  <c r="P378" s="1"/>
    </row>
    <row r="379" spans="1:16" ht="12.75">
      <c r="A379" s="1"/>
      <c r="B379" s="14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  <c r="P379" s="1"/>
    </row>
    <row r="380" spans="1:16" ht="12.75">
      <c r="A380" s="1"/>
      <c r="B380" s="15" t="s">
        <v>31</v>
      </c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  <c r="P380" s="1"/>
    </row>
    <row r="381" spans="1:16" ht="12.75">
      <c r="A381" s="1"/>
      <c r="B381" s="15" t="s">
        <v>32</v>
      </c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  <c r="P381" s="1"/>
    </row>
    <row r="382" spans="1:16" ht="12.75">
      <c r="A382" s="1"/>
      <c r="B382" s="15" t="s">
        <v>33</v>
      </c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3"/>
      <c r="P382" s="1"/>
    </row>
    <row r="383" spans="1:16" ht="12.75">
      <c r="A383" s="1"/>
      <c r="B383" s="15" t="s">
        <v>34</v>
      </c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3"/>
      <c r="P383" s="1"/>
    </row>
    <row r="384" spans="1:16" ht="12.75">
      <c r="A384" s="1"/>
      <c r="B384" s="14"/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8"/>
      <c r="P384" s="1"/>
    </row>
    <row r="385" spans="1:16" ht="13.5" thickBot="1">
      <c r="A385" s="1"/>
      <c r="B385" s="19">
        <f>0</f>
        <v>0</v>
      </c>
      <c r="C385" s="20">
        <f>1</f>
        <v>1</v>
      </c>
      <c r="D385" s="20">
        <f>2</f>
        <v>2</v>
      </c>
      <c r="E385" s="20">
        <f>3</f>
        <v>3</v>
      </c>
      <c r="F385" s="20">
        <f>4</f>
        <v>4</v>
      </c>
      <c r="G385" s="20">
        <f>5</f>
        <v>5</v>
      </c>
      <c r="H385" s="20">
        <f>6</f>
        <v>6</v>
      </c>
      <c r="I385" s="20">
        <f>7</f>
        <v>7</v>
      </c>
      <c r="J385" s="20">
        <f>8</f>
        <v>8</v>
      </c>
      <c r="K385" s="20">
        <f>9</f>
        <v>9</v>
      </c>
      <c r="L385" s="20">
        <f>10</f>
        <v>10</v>
      </c>
      <c r="M385" s="20">
        <f>11</f>
        <v>11</v>
      </c>
      <c r="N385" s="20">
        <f>12</f>
        <v>12</v>
      </c>
      <c r="O385" s="21">
        <f>13</f>
        <v>13</v>
      </c>
      <c r="P385" s="1"/>
    </row>
    <row r="386" spans="1:16" ht="13.5" thickBot="1">
      <c r="A386" s="1"/>
      <c r="B386" s="22" t="s">
        <v>6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thickBot="1">
      <c r="A387" s="1"/>
      <c r="B387" s="42" t="s">
        <v>131</v>
      </c>
      <c r="C387" s="41">
        <v>0.35100000000000003</v>
      </c>
      <c r="D387" s="43">
        <v>0.6230000000000001</v>
      </c>
      <c r="E387" s="43">
        <v>0.615</v>
      </c>
      <c r="F387" s="43">
        <v>0.505</v>
      </c>
      <c r="G387" s="43">
        <v>0.607</v>
      </c>
      <c r="H387" s="43">
        <v>0.265</v>
      </c>
      <c r="I387" s="43">
        <v>0.835</v>
      </c>
      <c r="J387" s="43">
        <v>0.653</v>
      </c>
      <c r="K387" s="43">
        <v>0.542</v>
      </c>
      <c r="L387" s="43">
        <v>0.8690000000000001</v>
      </c>
      <c r="M387" s="43">
        <v>0.883</v>
      </c>
      <c r="N387" s="43">
        <v>0.9010000000000001</v>
      </c>
      <c r="O387" s="44">
        <v>0.494</v>
      </c>
      <c r="P387" s="1"/>
    </row>
    <row r="388" spans="1:16" ht="12.75">
      <c r="A388" s="1"/>
      <c r="B388" s="66" t="s">
        <v>64</v>
      </c>
      <c r="C388" s="54">
        <v>0.391</v>
      </c>
      <c r="D388" s="55">
        <v>0.632</v>
      </c>
      <c r="E388" s="55">
        <v>0.7160000000000001</v>
      </c>
      <c r="F388" s="55">
        <v>0.723</v>
      </c>
      <c r="G388" s="55">
        <v>0.598</v>
      </c>
      <c r="H388" s="55">
        <v>0.385</v>
      </c>
      <c r="I388" s="55">
        <v>0.62</v>
      </c>
      <c r="J388" s="55">
        <v>0.75</v>
      </c>
      <c r="K388" s="55">
        <v>0.419</v>
      </c>
      <c r="L388" s="55">
        <v>0.668</v>
      </c>
      <c r="M388" s="55">
        <v>0.792</v>
      </c>
      <c r="N388" s="55">
        <v>1.124</v>
      </c>
      <c r="O388" s="63">
        <v>0.49300000000000005</v>
      </c>
      <c r="P388" s="1"/>
    </row>
    <row r="389" spans="1:16" ht="12.75">
      <c r="A389" s="1"/>
      <c r="B389" s="45" t="s">
        <v>65</v>
      </c>
      <c r="C389" s="46">
        <v>0.329</v>
      </c>
      <c r="D389" s="47">
        <v>0.49300000000000005</v>
      </c>
      <c r="E389" s="47">
        <v>0.597</v>
      </c>
      <c r="F389" s="47">
        <v>0.8320000000000001</v>
      </c>
      <c r="G389" s="47">
        <v>0.365</v>
      </c>
      <c r="H389" s="47">
        <v>0.292</v>
      </c>
      <c r="I389" s="47">
        <v>0.391</v>
      </c>
      <c r="J389" s="47">
        <v>0.659</v>
      </c>
      <c r="K389" s="47">
        <v>0.2</v>
      </c>
      <c r="L389" s="47">
        <v>0.548</v>
      </c>
      <c r="M389" s="47">
        <v>0.895</v>
      </c>
      <c r="N389" s="47">
        <v>0.76</v>
      </c>
      <c r="O389" s="48">
        <v>0.307</v>
      </c>
      <c r="P389" s="1"/>
    </row>
    <row r="390" spans="1:16" ht="12.75">
      <c r="A390" s="1"/>
      <c r="B390" s="45" t="s">
        <v>66</v>
      </c>
      <c r="C390" s="46">
        <v>0.6940000000000001</v>
      </c>
      <c r="D390" s="47">
        <v>0.845</v>
      </c>
      <c r="E390" s="47">
        <v>0.375</v>
      </c>
      <c r="F390" s="47">
        <v>0.23800000000000002</v>
      </c>
      <c r="G390" s="47">
        <v>0.372</v>
      </c>
      <c r="H390" s="47">
        <v>0.308</v>
      </c>
      <c r="I390" s="47">
        <v>0.23800000000000002</v>
      </c>
      <c r="J390" s="47">
        <v>0.532</v>
      </c>
      <c r="K390" s="47">
        <v>0.655</v>
      </c>
      <c r="L390" s="47">
        <v>0.695</v>
      </c>
      <c r="M390" s="47">
        <v>0.918</v>
      </c>
      <c r="N390" s="47">
        <v>0.924</v>
      </c>
      <c r="O390" s="48">
        <v>0.375</v>
      </c>
      <c r="P390" s="1"/>
    </row>
    <row r="391" spans="1:16" ht="13.5" thickBot="1">
      <c r="A391" s="1"/>
      <c r="B391" s="49" t="s">
        <v>67</v>
      </c>
      <c r="C391" s="50">
        <v>0.35300000000000004</v>
      </c>
      <c r="D391" s="51">
        <v>0.35600000000000004</v>
      </c>
      <c r="E391" s="51">
        <v>0.361</v>
      </c>
      <c r="F391" s="51">
        <v>0.146</v>
      </c>
      <c r="G391" s="51">
        <v>0.331</v>
      </c>
      <c r="H391" s="51">
        <v>0.307</v>
      </c>
      <c r="I391" s="51">
        <v>0.687</v>
      </c>
      <c r="J391" s="51">
        <v>0.49300000000000005</v>
      </c>
      <c r="K391" s="51">
        <v>0.20800000000000002</v>
      </c>
      <c r="L391" s="51">
        <v>0.9760000000000001</v>
      </c>
      <c r="M391" s="51">
        <v>0.96</v>
      </c>
      <c r="N391" s="51">
        <v>1.0590000000000002</v>
      </c>
      <c r="O391" s="52">
        <v>0.415</v>
      </c>
      <c r="P391" s="1"/>
    </row>
    <row r="392" spans="1:16" ht="13.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thickBot="1">
      <c r="A393" s="1"/>
      <c r="B393" s="42" t="s">
        <v>132</v>
      </c>
      <c r="C393" s="41">
        <v>0.37200000000000005</v>
      </c>
      <c r="D393" s="43">
        <v>0.494</v>
      </c>
      <c r="E393" s="43">
        <v>0.7310000000000001</v>
      </c>
      <c r="F393" s="43">
        <v>0.627</v>
      </c>
      <c r="G393" s="43">
        <v>0.618</v>
      </c>
      <c r="H393" s="43">
        <v>0.292</v>
      </c>
      <c r="I393" s="43">
        <v>0.68</v>
      </c>
      <c r="J393" s="43">
        <v>0.37800000000000006</v>
      </c>
      <c r="K393" s="43">
        <v>0.47700000000000004</v>
      </c>
      <c r="L393" s="43">
        <v>0.955</v>
      </c>
      <c r="M393" s="43">
        <v>0.9790000000000001</v>
      </c>
      <c r="N393" s="43">
        <v>1.09</v>
      </c>
      <c r="O393" s="44">
        <v>0.47100000000000003</v>
      </c>
      <c r="P393" s="1"/>
    </row>
    <row r="394" spans="1:16" ht="12.75">
      <c r="A394" s="1"/>
      <c r="B394" s="66" t="s">
        <v>64</v>
      </c>
      <c r="C394" s="54">
        <v>0.233</v>
      </c>
      <c r="D394" s="55">
        <v>0.5870000000000001</v>
      </c>
      <c r="E394" s="55">
        <v>0.7</v>
      </c>
      <c r="F394" s="55">
        <v>0.617</v>
      </c>
      <c r="G394" s="55">
        <v>0.615</v>
      </c>
      <c r="H394" s="55">
        <v>0.25</v>
      </c>
      <c r="I394" s="55">
        <v>0.7190000000000001</v>
      </c>
      <c r="J394" s="55">
        <v>0.375</v>
      </c>
      <c r="K394" s="55">
        <v>0.332</v>
      </c>
      <c r="L394" s="55">
        <v>1.14</v>
      </c>
      <c r="M394" s="55">
        <v>0.877</v>
      </c>
      <c r="N394" s="55">
        <v>0.955</v>
      </c>
      <c r="O394" s="63">
        <v>0.54</v>
      </c>
      <c r="P394" s="1"/>
    </row>
    <row r="395" spans="1:16" ht="12.75">
      <c r="A395" s="1"/>
      <c r="B395" s="45" t="s">
        <v>65</v>
      </c>
      <c r="C395" s="46">
        <v>0.9960000000000001</v>
      </c>
      <c r="D395" s="47">
        <v>0.513</v>
      </c>
      <c r="E395" s="47">
        <v>0.535</v>
      </c>
      <c r="F395" s="47">
        <v>0.665</v>
      </c>
      <c r="G395" s="47">
        <v>0.6</v>
      </c>
      <c r="H395" s="47">
        <v>0.32</v>
      </c>
      <c r="I395" s="47">
        <v>0.5810000000000001</v>
      </c>
      <c r="J395" s="47">
        <v>0.8190000000000001</v>
      </c>
      <c r="K395" s="47">
        <v>0.42</v>
      </c>
      <c r="L395" s="47">
        <v>0.69</v>
      </c>
      <c r="M395" s="47">
        <v>0.883</v>
      </c>
      <c r="N395" s="47">
        <v>0.62</v>
      </c>
      <c r="O395" s="48">
        <v>0.51</v>
      </c>
      <c r="P395" s="1"/>
    </row>
    <row r="396" spans="1:16" ht="12.75">
      <c r="A396" s="1"/>
      <c r="B396" s="45" t="s">
        <v>66</v>
      </c>
      <c r="C396" s="46">
        <v>0.669</v>
      </c>
      <c r="D396" s="47">
        <v>0.8960000000000001</v>
      </c>
      <c r="E396" s="47">
        <v>0.52</v>
      </c>
      <c r="F396" s="47">
        <v>0.8440000000000001</v>
      </c>
      <c r="G396" s="47">
        <v>0.538</v>
      </c>
      <c r="H396" s="47">
        <v>0.334</v>
      </c>
      <c r="I396" s="47">
        <v>0.45300000000000007</v>
      </c>
      <c r="J396" s="47">
        <v>0.504</v>
      </c>
      <c r="K396" s="47">
        <v>0.91</v>
      </c>
      <c r="L396" s="47">
        <v>0.604</v>
      </c>
      <c r="M396" s="47">
        <v>1.231</v>
      </c>
      <c r="N396" s="47">
        <v>1.369</v>
      </c>
      <c r="O396" s="48">
        <v>0.403</v>
      </c>
      <c r="P396" s="1"/>
    </row>
    <row r="397" spans="1:16" ht="13.5" thickBot="1">
      <c r="A397" s="1"/>
      <c r="B397" s="49" t="s">
        <v>67</v>
      </c>
      <c r="C397" s="50">
        <v>0.479</v>
      </c>
      <c r="D397" s="51">
        <v>0.643</v>
      </c>
      <c r="E397" s="51">
        <v>0.509</v>
      </c>
      <c r="F397" s="51">
        <v>0.52</v>
      </c>
      <c r="G397" s="51">
        <v>0.527</v>
      </c>
      <c r="H397" s="51">
        <v>0.29900000000000004</v>
      </c>
      <c r="I397" s="51">
        <v>0.899</v>
      </c>
      <c r="J397" s="51">
        <v>0.653</v>
      </c>
      <c r="K397" s="51">
        <v>0.637</v>
      </c>
      <c r="L397" s="51">
        <v>0.643</v>
      </c>
      <c r="M397" s="51">
        <v>1.1940000000000002</v>
      </c>
      <c r="N397" s="51">
        <v>1.375</v>
      </c>
      <c r="O397" s="52">
        <v>0.34</v>
      </c>
      <c r="P397" s="1"/>
    </row>
    <row r="398" spans="1:16" ht="13.5" thickBot="1">
      <c r="A398" s="1"/>
      <c r="B398" s="58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1"/>
    </row>
    <row r="399" spans="1:16" ht="12.75">
      <c r="A399" s="1"/>
      <c r="B399" s="66" t="s">
        <v>133</v>
      </c>
      <c r="C399" s="54">
        <v>0.324</v>
      </c>
      <c r="D399" s="55">
        <v>0.469</v>
      </c>
      <c r="E399" s="55">
        <v>0.282</v>
      </c>
      <c r="F399" s="55">
        <v>0.751</v>
      </c>
      <c r="G399" s="55">
        <v>0.747</v>
      </c>
      <c r="H399" s="55">
        <v>0.257</v>
      </c>
      <c r="I399" s="55">
        <v>1.145</v>
      </c>
      <c r="J399" s="55">
        <v>1.068</v>
      </c>
      <c r="K399" s="55">
        <v>0.45</v>
      </c>
      <c r="L399" s="55">
        <v>1.0070000000000001</v>
      </c>
      <c r="M399" s="55">
        <v>1.0610000000000002</v>
      </c>
      <c r="N399" s="55">
        <v>1.142</v>
      </c>
      <c r="O399" s="63">
        <v>1.747</v>
      </c>
      <c r="P399" s="1"/>
    </row>
    <row r="400" spans="1:16" ht="12.75">
      <c r="A400" s="1"/>
      <c r="B400" s="45" t="s">
        <v>134</v>
      </c>
      <c r="C400" s="46">
        <v>0.38</v>
      </c>
      <c r="D400" s="47">
        <v>0.475</v>
      </c>
      <c r="E400" s="47">
        <v>0.437</v>
      </c>
      <c r="F400" s="47">
        <v>0.652</v>
      </c>
      <c r="G400" s="47">
        <v>0.64</v>
      </c>
      <c r="H400" s="47">
        <v>0.245</v>
      </c>
      <c r="I400" s="47">
        <v>0.5730000000000001</v>
      </c>
      <c r="J400" s="47">
        <v>0.703</v>
      </c>
      <c r="K400" s="47">
        <v>0.35</v>
      </c>
      <c r="L400" s="47">
        <v>0.813</v>
      </c>
      <c r="M400" s="47">
        <v>0.883</v>
      </c>
      <c r="N400" s="47">
        <v>0.975</v>
      </c>
      <c r="O400" s="48">
        <v>0.415</v>
      </c>
      <c r="P400" s="1"/>
    </row>
    <row r="401" spans="1:16" ht="12.75">
      <c r="A401" s="1"/>
      <c r="B401" s="45" t="s">
        <v>135</v>
      </c>
      <c r="C401" s="46">
        <v>0.49</v>
      </c>
      <c r="D401" s="47">
        <v>0.5860000000000001</v>
      </c>
      <c r="E401" s="47">
        <v>0.54</v>
      </c>
      <c r="F401" s="47">
        <v>0.67</v>
      </c>
      <c r="G401" s="47">
        <v>0.682</v>
      </c>
      <c r="H401" s="47">
        <v>0.32</v>
      </c>
      <c r="I401" s="47">
        <v>0.789</v>
      </c>
      <c r="J401" s="47">
        <v>1.042</v>
      </c>
      <c r="K401" s="47">
        <v>0.41</v>
      </c>
      <c r="L401" s="47">
        <v>0.9</v>
      </c>
      <c r="M401" s="47">
        <v>1.005</v>
      </c>
      <c r="N401" s="47">
        <v>1.075</v>
      </c>
      <c r="O401" s="48">
        <v>0.42</v>
      </c>
      <c r="P401" s="1"/>
    </row>
    <row r="402" spans="1:16" ht="12.75">
      <c r="A402" s="1"/>
      <c r="B402" s="45" t="s">
        <v>136</v>
      </c>
      <c r="C402" s="46">
        <v>0.512</v>
      </c>
      <c r="D402" s="47">
        <v>0.562</v>
      </c>
      <c r="E402" s="47">
        <v>0.514</v>
      </c>
      <c r="F402" s="47">
        <v>0.62</v>
      </c>
      <c r="G402" s="47">
        <v>0.62</v>
      </c>
      <c r="H402" s="47">
        <v>0.26</v>
      </c>
      <c r="I402" s="47">
        <v>0.58</v>
      </c>
      <c r="J402" s="47">
        <v>1.058</v>
      </c>
      <c r="K402" s="47">
        <v>0.41</v>
      </c>
      <c r="L402" s="47">
        <v>0.899</v>
      </c>
      <c r="M402" s="47">
        <v>0.9670000000000001</v>
      </c>
      <c r="N402" s="47">
        <v>1.046</v>
      </c>
      <c r="O402" s="48">
        <v>0.421</v>
      </c>
      <c r="P402" s="1"/>
    </row>
    <row r="403" spans="1:16" ht="13.5" thickBot="1">
      <c r="A403" s="1"/>
      <c r="B403" s="49" t="s">
        <v>137</v>
      </c>
      <c r="C403" s="50">
        <v>0.52</v>
      </c>
      <c r="D403" s="51">
        <v>1.035</v>
      </c>
      <c r="E403" s="51">
        <v>0.51</v>
      </c>
      <c r="F403" s="51">
        <v>0.505</v>
      </c>
      <c r="G403" s="51">
        <v>0.51</v>
      </c>
      <c r="H403" s="51">
        <v>0.252</v>
      </c>
      <c r="I403" s="51">
        <v>0.575</v>
      </c>
      <c r="J403" s="51">
        <v>1.091</v>
      </c>
      <c r="K403" s="51">
        <v>0.501</v>
      </c>
      <c r="L403" s="51">
        <v>0.5830000000000001</v>
      </c>
      <c r="M403" s="51">
        <v>0.8360000000000001</v>
      </c>
      <c r="N403" s="51">
        <v>1.114</v>
      </c>
      <c r="O403" s="52">
        <v>0.405</v>
      </c>
      <c r="P403" s="1"/>
    </row>
    <row r="404" spans="1:16" ht="12.75">
      <c r="A404" s="1"/>
      <c r="B404" s="66" t="s">
        <v>64</v>
      </c>
      <c r="C404" s="54">
        <v>0.522</v>
      </c>
      <c r="D404" s="55">
        <v>0.5760000000000001</v>
      </c>
      <c r="E404" s="55">
        <v>0.653</v>
      </c>
      <c r="F404" s="55">
        <v>0.303</v>
      </c>
      <c r="G404" s="55">
        <v>0.62</v>
      </c>
      <c r="H404" s="55">
        <v>0.32</v>
      </c>
      <c r="I404" s="55">
        <v>0.579</v>
      </c>
      <c r="J404" s="55">
        <v>0.276</v>
      </c>
      <c r="K404" s="55">
        <v>0.325</v>
      </c>
      <c r="L404" s="55">
        <v>0.8890000000000001</v>
      </c>
      <c r="M404" s="55">
        <v>0.8270000000000001</v>
      </c>
      <c r="N404" s="55">
        <v>1.229</v>
      </c>
      <c r="O404" s="63">
        <v>0.33299999999999996</v>
      </c>
      <c r="P404" s="1"/>
    </row>
    <row r="405" spans="1:16" ht="12.75">
      <c r="A405" s="1"/>
      <c r="B405" s="45" t="s">
        <v>65</v>
      </c>
      <c r="C405" s="46">
        <v>0.326</v>
      </c>
      <c r="D405" s="47">
        <v>0.459</v>
      </c>
      <c r="E405" s="47">
        <v>0.647</v>
      </c>
      <c r="F405" s="47">
        <v>0.608</v>
      </c>
      <c r="G405" s="47">
        <v>0.604</v>
      </c>
      <c r="H405" s="47">
        <v>0.345</v>
      </c>
      <c r="I405" s="47">
        <v>0.947</v>
      </c>
      <c r="J405" s="47">
        <v>0.9490000000000001</v>
      </c>
      <c r="K405" s="47">
        <v>0.273</v>
      </c>
      <c r="L405" s="47">
        <v>0.658</v>
      </c>
      <c r="M405" s="47">
        <v>0.723</v>
      </c>
      <c r="N405" s="47">
        <v>1.2</v>
      </c>
      <c r="O405" s="48">
        <v>0.67</v>
      </c>
      <c r="P405" s="1"/>
    </row>
    <row r="406" spans="1:16" ht="12.75">
      <c r="A406" s="1"/>
      <c r="B406" s="45" t="s">
        <v>66</v>
      </c>
      <c r="C406" s="46">
        <v>0.527</v>
      </c>
      <c r="D406" s="47">
        <v>0.57</v>
      </c>
      <c r="E406" s="47">
        <v>0.593</v>
      </c>
      <c r="F406" s="47">
        <v>0.21600000000000003</v>
      </c>
      <c r="G406" s="47">
        <v>0.515</v>
      </c>
      <c r="H406" s="47">
        <v>0.7490000000000001</v>
      </c>
      <c r="I406" s="47">
        <v>0.932</v>
      </c>
      <c r="J406" s="47">
        <v>0.419</v>
      </c>
      <c r="K406" s="47">
        <v>0.417</v>
      </c>
      <c r="L406" s="47">
        <v>0.715</v>
      </c>
      <c r="M406" s="47">
        <v>0.938</v>
      </c>
      <c r="N406" s="47">
        <v>0.9470000000000001</v>
      </c>
      <c r="O406" s="48">
        <v>0.478</v>
      </c>
      <c r="P406" s="1"/>
    </row>
    <row r="407" spans="1:16" ht="13.5" thickBot="1">
      <c r="A407" s="1"/>
      <c r="B407" s="49" t="s">
        <v>67</v>
      </c>
      <c r="C407" s="50">
        <v>0.335</v>
      </c>
      <c r="D407" s="51">
        <v>0.7</v>
      </c>
      <c r="E407" s="51">
        <v>0.59</v>
      </c>
      <c r="F407" s="51">
        <v>0.335</v>
      </c>
      <c r="G407" s="51">
        <v>0.325</v>
      </c>
      <c r="H407" s="51">
        <v>0.311</v>
      </c>
      <c r="I407" s="51">
        <v>0.857</v>
      </c>
      <c r="J407" s="51">
        <v>0.5820000000000001</v>
      </c>
      <c r="K407" s="51">
        <v>0.48100000000000004</v>
      </c>
      <c r="L407" s="51">
        <v>0.8390000000000001</v>
      </c>
      <c r="M407" s="51">
        <v>0.963</v>
      </c>
      <c r="N407" s="51">
        <v>1.585</v>
      </c>
      <c r="O407" s="52">
        <v>0.45</v>
      </c>
      <c r="P407" s="1"/>
    </row>
    <row r="408" spans="1:16" ht="13.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thickBot="1">
      <c r="A409" s="1"/>
      <c r="B409" s="42" t="s">
        <v>138</v>
      </c>
      <c r="C409" s="41">
        <v>0.7070000000000001</v>
      </c>
      <c r="D409" s="43">
        <v>0.595</v>
      </c>
      <c r="E409" s="43">
        <v>0.644</v>
      </c>
      <c r="F409" s="43">
        <v>0.641</v>
      </c>
      <c r="G409" s="43">
        <v>0.625</v>
      </c>
      <c r="H409" s="43">
        <v>0.292</v>
      </c>
      <c r="I409" s="43">
        <v>0.20900000000000002</v>
      </c>
      <c r="J409" s="43">
        <v>0.655</v>
      </c>
      <c r="K409" s="43">
        <v>0.329</v>
      </c>
      <c r="L409" s="43">
        <v>0.91</v>
      </c>
      <c r="M409" s="43">
        <v>0.9470000000000001</v>
      </c>
      <c r="N409" s="43">
        <v>0.695</v>
      </c>
      <c r="O409" s="44">
        <v>0.45</v>
      </c>
      <c r="P409" s="1"/>
    </row>
    <row r="410" spans="1:16" ht="12.75">
      <c r="A410" s="1"/>
      <c r="B410" s="66" t="s">
        <v>64</v>
      </c>
      <c r="C410" s="54">
        <v>0.509</v>
      </c>
      <c r="D410" s="55">
        <v>0.632</v>
      </c>
      <c r="E410" s="55">
        <v>0.64</v>
      </c>
      <c r="F410" s="55">
        <v>0.627</v>
      </c>
      <c r="G410" s="55">
        <v>0.42300000000000004</v>
      </c>
      <c r="H410" s="55">
        <v>0.215</v>
      </c>
      <c r="I410" s="55">
        <v>0.6709999999999999</v>
      </c>
      <c r="J410" s="55">
        <v>0.677</v>
      </c>
      <c r="K410" s="55">
        <v>0.349</v>
      </c>
      <c r="L410" s="55">
        <v>0.7110000000000001</v>
      </c>
      <c r="M410" s="55">
        <v>1.1320000000000001</v>
      </c>
      <c r="N410" s="55">
        <v>1.143</v>
      </c>
      <c r="O410" s="63">
        <v>0.488</v>
      </c>
      <c r="P410" s="1"/>
    </row>
    <row r="411" spans="1:16" ht="12.75">
      <c r="A411" s="1"/>
      <c r="B411" s="45" t="s">
        <v>65</v>
      </c>
      <c r="C411" s="46">
        <v>0.587</v>
      </c>
      <c r="D411" s="47">
        <v>0.6970000000000001</v>
      </c>
      <c r="E411" s="47">
        <v>0.623</v>
      </c>
      <c r="F411" s="47">
        <v>0.6</v>
      </c>
      <c r="G411" s="47">
        <v>0.601</v>
      </c>
      <c r="H411" s="47">
        <v>0.32</v>
      </c>
      <c r="I411" s="47">
        <v>0.912</v>
      </c>
      <c r="J411" s="47">
        <v>0.873</v>
      </c>
      <c r="K411" s="47">
        <v>0.292</v>
      </c>
      <c r="L411" s="47">
        <v>0.5880000000000001</v>
      </c>
      <c r="M411" s="47">
        <v>1.361</v>
      </c>
      <c r="N411" s="47">
        <v>0.73</v>
      </c>
      <c r="O411" s="48">
        <v>0.49</v>
      </c>
      <c r="P411" s="1"/>
    </row>
    <row r="412" spans="1:16" ht="12.75">
      <c r="A412" s="1"/>
      <c r="B412" s="45" t="s">
        <v>66</v>
      </c>
      <c r="C412" s="46">
        <v>0.29600000000000004</v>
      </c>
      <c r="D412" s="47">
        <v>1.099</v>
      </c>
      <c r="E412" s="47">
        <v>0.58</v>
      </c>
      <c r="F412" s="47">
        <v>0.55</v>
      </c>
      <c r="G412" s="47">
        <v>0.553</v>
      </c>
      <c r="H412" s="47">
        <v>0.376</v>
      </c>
      <c r="I412" s="47">
        <v>0.556</v>
      </c>
      <c r="J412" s="47">
        <v>0.5930000000000001</v>
      </c>
      <c r="K412" s="47">
        <v>0.762</v>
      </c>
      <c r="L412" s="47">
        <v>0.703</v>
      </c>
      <c r="M412" s="47">
        <v>0.858</v>
      </c>
      <c r="N412" s="47">
        <v>1.7120000000000002</v>
      </c>
      <c r="O412" s="48">
        <v>1.052</v>
      </c>
      <c r="P412" s="1"/>
    </row>
    <row r="413" spans="1:16" ht="13.5" thickBot="1">
      <c r="A413" s="1"/>
      <c r="B413" s="49" t="s">
        <v>67</v>
      </c>
      <c r="C413" s="50">
        <v>0.35700000000000004</v>
      </c>
      <c r="D413" s="51">
        <v>0.6</v>
      </c>
      <c r="E413" s="51">
        <v>0.545</v>
      </c>
      <c r="F413" s="51">
        <v>0.6130000000000001</v>
      </c>
      <c r="G413" s="51">
        <v>0.547</v>
      </c>
      <c r="H413" s="51">
        <v>0.35300000000000004</v>
      </c>
      <c r="I413" s="51">
        <v>0.489</v>
      </c>
      <c r="J413" s="51">
        <v>0.6829999999999999</v>
      </c>
      <c r="K413" s="51">
        <v>0.305</v>
      </c>
      <c r="L413" s="51">
        <v>0.6729999999999999</v>
      </c>
      <c r="M413" s="51">
        <v>0.993</v>
      </c>
      <c r="N413" s="51">
        <v>1.177</v>
      </c>
      <c r="O413" s="52">
        <v>0.973</v>
      </c>
      <c r="P413" s="1"/>
    </row>
    <row r="414" spans="1:16" ht="12.75">
      <c r="A414" s="1"/>
      <c r="B414" s="70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1"/>
    </row>
    <row r="415" spans="1:16" ht="13.5" thickBot="1">
      <c r="A415" s="1"/>
      <c r="B415" s="60"/>
      <c r="C415" s="6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thickBot="1">
      <c r="A416" s="1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1"/>
    </row>
    <row r="417" spans="1:16" ht="16.5" customHeight="1">
      <c r="A417" s="1"/>
      <c r="B417" s="3" t="s">
        <v>14</v>
      </c>
      <c r="C417" s="4" t="s">
        <v>15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1"/>
    </row>
    <row r="418" spans="1:16" ht="12.75" customHeight="1">
      <c r="A418" s="1"/>
      <c r="B418" s="6"/>
      <c r="C418" s="7" t="s">
        <v>16</v>
      </c>
      <c r="D418" s="8" t="s">
        <v>17</v>
      </c>
      <c r="E418" s="8" t="s">
        <v>18</v>
      </c>
      <c r="F418" s="8" t="s">
        <v>19</v>
      </c>
      <c r="G418" s="8" t="s">
        <v>20</v>
      </c>
      <c r="H418" s="8" t="s">
        <v>21</v>
      </c>
      <c r="I418" s="8" t="s">
        <v>22</v>
      </c>
      <c r="J418" s="8" t="s">
        <v>23</v>
      </c>
      <c r="K418" s="8" t="s">
        <v>24</v>
      </c>
      <c r="L418" s="8" t="s">
        <v>25</v>
      </c>
      <c r="M418" s="8" t="s">
        <v>26</v>
      </c>
      <c r="N418" s="8" t="s">
        <v>27</v>
      </c>
      <c r="O418" s="9" t="s">
        <v>28</v>
      </c>
      <c r="P418" s="1"/>
    </row>
    <row r="419" spans="1:16" ht="12.75">
      <c r="A419" s="1"/>
      <c r="B419" s="10" t="s">
        <v>29</v>
      </c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3"/>
      <c r="P419" s="1"/>
    </row>
    <row r="420" spans="1:16" ht="12.75">
      <c r="A420" s="1"/>
      <c r="B420" s="10" t="s">
        <v>30</v>
      </c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  <c r="P420" s="1"/>
    </row>
    <row r="421" spans="1:16" ht="12.75">
      <c r="A421" s="1"/>
      <c r="B421" s="14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3"/>
      <c r="P421" s="1"/>
    </row>
    <row r="422" spans="1:16" ht="12.75">
      <c r="A422" s="1"/>
      <c r="B422" s="15" t="s">
        <v>31</v>
      </c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3"/>
      <c r="P422" s="1"/>
    </row>
    <row r="423" spans="1:16" ht="12.75">
      <c r="A423" s="1"/>
      <c r="B423" s="15" t="s">
        <v>32</v>
      </c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  <c r="P423" s="1"/>
    </row>
    <row r="424" spans="1:16" ht="12.75">
      <c r="A424" s="1"/>
      <c r="B424" s="15" t="s">
        <v>33</v>
      </c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  <c r="P424" s="1"/>
    </row>
    <row r="425" spans="1:16" ht="12.75">
      <c r="A425" s="1"/>
      <c r="B425" s="15" t="s">
        <v>34</v>
      </c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  <c r="P425" s="1"/>
    </row>
    <row r="426" spans="1:16" ht="12.75">
      <c r="A426" s="1"/>
      <c r="B426" s="14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8"/>
      <c r="P426" s="1"/>
    </row>
    <row r="427" spans="1:16" ht="13.5" thickBot="1">
      <c r="A427" s="1"/>
      <c r="B427" s="19">
        <f>0</f>
        <v>0</v>
      </c>
      <c r="C427" s="20">
        <f>1</f>
        <v>1</v>
      </c>
      <c r="D427" s="20">
        <f>2</f>
        <v>2</v>
      </c>
      <c r="E427" s="20">
        <f>3</f>
        <v>3</v>
      </c>
      <c r="F427" s="20">
        <f>4</f>
        <v>4</v>
      </c>
      <c r="G427" s="20">
        <f>5</f>
        <v>5</v>
      </c>
      <c r="H427" s="20">
        <f>6</f>
        <v>6</v>
      </c>
      <c r="I427" s="20">
        <f>7</f>
        <v>7</v>
      </c>
      <c r="J427" s="20">
        <f>8</f>
        <v>8</v>
      </c>
      <c r="K427" s="20">
        <f>9</f>
        <v>9</v>
      </c>
      <c r="L427" s="20">
        <f>10</f>
        <v>10</v>
      </c>
      <c r="M427" s="20">
        <f>11</f>
        <v>11</v>
      </c>
      <c r="N427" s="20">
        <f>12</f>
        <v>12</v>
      </c>
      <c r="O427" s="21">
        <f>13</f>
        <v>13</v>
      </c>
      <c r="P427" s="1"/>
    </row>
    <row r="428" spans="1:16" ht="13.5" thickBot="1">
      <c r="A428" s="1"/>
      <c r="B428" s="74" t="s">
        <v>7</v>
      </c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1"/>
    </row>
    <row r="429" spans="1:16" ht="12.75">
      <c r="A429" s="1"/>
      <c r="B429" s="24" t="s">
        <v>139</v>
      </c>
      <c r="C429" s="54">
        <v>1.095</v>
      </c>
      <c r="D429" s="55">
        <v>0.6759999999999999</v>
      </c>
      <c r="E429" s="55">
        <v>0.562</v>
      </c>
      <c r="F429" s="55">
        <v>0.5870000000000001</v>
      </c>
      <c r="G429" s="55">
        <v>0.571</v>
      </c>
      <c r="H429" s="55">
        <v>0.247</v>
      </c>
      <c r="I429" s="55">
        <v>0.9810000000000001</v>
      </c>
      <c r="J429" s="55">
        <v>1.4030000000000002</v>
      </c>
      <c r="K429" s="55">
        <v>0.677</v>
      </c>
      <c r="L429" s="55">
        <v>0.968</v>
      </c>
      <c r="M429" s="55">
        <v>0.968</v>
      </c>
      <c r="N429" s="55">
        <v>1.303</v>
      </c>
      <c r="O429" s="63">
        <v>0.786</v>
      </c>
      <c r="P429" s="1"/>
    </row>
    <row r="430" spans="1:16" ht="12.75">
      <c r="A430" s="1"/>
      <c r="B430" s="28" t="s">
        <v>140</v>
      </c>
      <c r="C430" s="46">
        <v>0.619</v>
      </c>
      <c r="D430" s="47">
        <v>0.662</v>
      </c>
      <c r="E430" s="47">
        <v>0.562</v>
      </c>
      <c r="F430" s="47">
        <v>0.41800000000000004</v>
      </c>
      <c r="G430" s="47">
        <v>0.807</v>
      </c>
      <c r="H430" s="47">
        <v>0.345</v>
      </c>
      <c r="I430" s="47">
        <v>0.7640000000000001</v>
      </c>
      <c r="J430" s="47">
        <v>1.0210000000000001</v>
      </c>
      <c r="K430" s="47">
        <v>0.7440000000000001</v>
      </c>
      <c r="L430" s="47">
        <v>1.1460000000000001</v>
      </c>
      <c r="M430" s="47">
        <v>1.083</v>
      </c>
      <c r="N430" s="47">
        <v>1.497</v>
      </c>
      <c r="O430" s="48">
        <v>0.7220000000000001</v>
      </c>
      <c r="P430" s="1"/>
    </row>
    <row r="431" spans="1:16" ht="12.75">
      <c r="A431" s="1"/>
      <c r="B431" s="28" t="s">
        <v>141</v>
      </c>
      <c r="C431" s="46">
        <v>0.748</v>
      </c>
      <c r="D431" s="47">
        <v>0.687</v>
      </c>
      <c r="E431" s="47">
        <v>0.56</v>
      </c>
      <c r="F431" s="47">
        <v>1.018</v>
      </c>
      <c r="G431" s="47">
        <v>0.615</v>
      </c>
      <c r="H431" s="47">
        <v>0.251</v>
      </c>
      <c r="I431" s="47">
        <v>0.768</v>
      </c>
      <c r="J431" s="47">
        <v>1.088</v>
      </c>
      <c r="K431" s="47">
        <v>0.562</v>
      </c>
      <c r="L431" s="47">
        <v>0.985</v>
      </c>
      <c r="M431" s="47">
        <v>1.0010000000000001</v>
      </c>
      <c r="N431" s="47">
        <v>1.224</v>
      </c>
      <c r="O431" s="48">
        <v>0.539</v>
      </c>
      <c r="P431" s="1"/>
    </row>
    <row r="432" spans="1:16" ht="12.75">
      <c r="A432" s="1"/>
      <c r="B432" s="28" t="s">
        <v>142</v>
      </c>
      <c r="C432" s="46">
        <v>0.615</v>
      </c>
      <c r="D432" s="47">
        <v>0.32299999999999995</v>
      </c>
      <c r="E432" s="47">
        <v>0.558</v>
      </c>
      <c r="F432" s="47">
        <v>0.6</v>
      </c>
      <c r="G432" s="47">
        <v>0.61</v>
      </c>
      <c r="H432" s="47">
        <v>0.201</v>
      </c>
      <c r="I432" s="47">
        <v>0.762</v>
      </c>
      <c r="J432" s="47">
        <v>1.02</v>
      </c>
      <c r="K432" s="47">
        <v>1.256</v>
      </c>
      <c r="L432" s="47">
        <v>1.171</v>
      </c>
      <c r="M432" s="47">
        <v>1.032</v>
      </c>
      <c r="N432" s="47">
        <v>1.122</v>
      </c>
      <c r="O432" s="48">
        <v>0.535</v>
      </c>
      <c r="P432" s="1"/>
    </row>
    <row r="433" spans="1:16" ht="13.5" thickBot="1">
      <c r="A433" s="1"/>
      <c r="B433" s="36" t="s">
        <v>143</v>
      </c>
      <c r="C433" s="46">
        <v>0.61</v>
      </c>
      <c r="D433" s="47">
        <v>0.47</v>
      </c>
      <c r="E433" s="47">
        <v>0.555</v>
      </c>
      <c r="F433" s="47">
        <v>0.6</v>
      </c>
      <c r="G433" s="47">
        <v>0.605</v>
      </c>
      <c r="H433" s="47">
        <v>0.252</v>
      </c>
      <c r="I433" s="47">
        <v>0.76</v>
      </c>
      <c r="J433" s="47">
        <v>1.244</v>
      </c>
      <c r="K433" s="47">
        <v>0.7320000000000001</v>
      </c>
      <c r="L433" s="47">
        <v>1.042</v>
      </c>
      <c r="M433" s="47">
        <v>0.9990000000000001</v>
      </c>
      <c r="N433" s="47">
        <v>1.213</v>
      </c>
      <c r="O433" s="48">
        <v>0.53</v>
      </c>
      <c r="P433" s="1"/>
    </row>
    <row r="434" spans="1:16" ht="12.75">
      <c r="A434" s="1"/>
      <c r="B434" s="66" t="s">
        <v>64</v>
      </c>
      <c r="C434" s="54">
        <v>0.4580000000000001</v>
      </c>
      <c r="D434" s="55">
        <v>0.626</v>
      </c>
      <c r="E434" s="55">
        <v>0.617</v>
      </c>
      <c r="F434" s="55">
        <v>0.6459999999999999</v>
      </c>
      <c r="G434" s="55">
        <v>0.41</v>
      </c>
      <c r="H434" s="55">
        <v>0.385</v>
      </c>
      <c r="I434" s="55">
        <v>0.484</v>
      </c>
      <c r="J434" s="55">
        <v>0.868</v>
      </c>
      <c r="K434" s="55">
        <v>0.81</v>
      </c>
      <c r="L434" s="55">
        <v>0.788</v>
      </c>
      <c r="M434" s="55">
        <v>0.9160000000000001</v>
      </c>
      <c r="N434" s="55">
        <v>1.045</v>
      </c>
      <c r="O434" s="63">
        <v>0.542</v>
      </c>
      <c r="P434" s="1"/>
    </row>
    <row r="435" spans="1:16" ht="12.75">
      <c r="A435" s="1"/>
      <c r="B435" s="45" t="s">
        <v>65</v>
      </c>
      <c r="C435" s="46">
        <v>0.633</v>
      </c>
      <c r="D435" s="47">
        <v>0.29900000000000004</v>
      </c>
      <c r="E435" s="47">
        <v>0.52</v>
      </c>
      <c r="F435" s="47">
        <v>0.619</v>
      </c>
      <c r="G435" s="47">
        <v>0.591</v>
      </c>
      <c r="H435" s="47">
        <v>0.612</v>
      </c>
      <c r="I435" s="47">
        <v>0.78</v>
      </c>
      <c r="J435" s="47">
        <v>0.36100000000000004</v>
      </c>
      <c r="K435" s="47">
        <v>0.311</v>
      </c>
      <c r="L435" s="47">
        <v>0.7610000000000001</v>
      </c>
      <c r="M435" s="47">
        <v>0.843</v>
      </c>
      <c r="N435" s="47">
        <v>0.807</v>
      </c>
      <c r="O435" s="48">
        <v>0.481</v>
      </c>
      <c r="P435" s="1"/>
    </row>
    <row r="436" spans="1:16" ht="12.75">
      <c r="A436" s="1"/>
      <c r="B436" s="45" t="s">
        <v>66</v>
      </c>
      <c r="C436" s="46">
        <v>0.527</v>
      </c>
      <c r="D436" s="47">
        <v>0.49800000000000005</v>
      </c>
      <c r="E436" s="47">
        <v>0.497</v>
      </c>
      <c r="F436" s="47">
        <v>0.551</v>
      </c>
      <c r="G436" s="47">
        <v>0.578</v>
      </c>
      <c r="H436" s="47">
        <v>0.292</v>
      </c>
      <c r="I436" s="47">
        <v>0.911</v>
      </c>
      <c r="J436" s="47">
        <v>0.5970000000000001</v>
      </c>
      <c r="K436" s="47">
        <v>0.687</v>
      </c>
      <c r="L436" s="47">
        <v>0.684</v>
      </c>
      <c r="M436" s="47">
        <v>0.9690000000000001</v>
      </c>
      <c r="N436" s="47">
        <v>0.922</v>
      </c>
      <c r="O436" s="48">
        <v>0.414</v>
      </c>
      <c r="P436" s="1"/>
    </row>
    <row r="437" spans="1:16" ht="13.5" thickBot="1">
      <c r="A437" s="1"/>
      <c r="B437" s="49" t="s">
        <v>67</v>
      </c>
      <c r="C437" s="50">
        <v>0.35800000000000004</v>
      </c>
      <c r="D437" s="51">
        <v>0.454</v>
      </c>
      <c r="E437" s="51">
        <v>0.44</v>
      </c>
      <c r="F437" s="51">
        <v>0.7810000000000001</v>
      </c>
      <c r="G437" s="51">
        <v>0.583</v>
      </c>
      <c r="H437" s="51">
        <v>0.37700000000000006</v>
      </c>
      <c r="I437" s="51">
        <v>0.336</v>
      </c>
      <c r="J437" s="51">
        <v>0.7860000000000001</v>
      </c>
      <c r="K437" s="51">
        <v>0.752</v>
      </c>
      <c r="L437" s="51">
        <v>0.937</v>
      </c>
      <c r="M437" s="51">
        <v>1.0490000000000002</v>
      </c>
      <c r="N437" s="51">
        <v>1.1420000000000001</v>
      </c>
      <c r="O437" s="52">
        <v>0.31</v>
      </c>
      <c r="P437" s="1"/>
    </row>
    <row r="438" spans="1:16" ht="13.5" thickBot="1">
      <c r="A438" s="1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1"/>
    </row>
    <row r="439" spans="1:16" ht="13.5" thickBot="1">
      <c r="A439" s="1"/>
      <c r="B439" s="42" t="s">
        <v>144</v>
      </c>
      <c r="C439" s="41">
        <v>0.7210000000000001</v>
      </c>
      <c r="D439" s="43">
        <v>0.8190000000000001</v>
      </c>
      <c r="E439" s="43">
        <v>0.645</v>
      </c>
      <c r="F439" s="43">
        <v>0.647</v>
      </c>
      <c r="G439" s="43">
        <v>0.56</v>
      </c>
      <c r="H439" s="43">
        <v>0.505</v>
      </c>
      <c r="I439" s="43">
        <v>1.227</v>
      </c>
      <c r="J439" s="43">
        <v>0.51</v>
      </c>
      <c r="K439" s="43">
        <v>0.8170000000000001</v>
      </c>
      <c r="L439" s="43">
        <v>1.082</v>
      </c>
      <c r="M439" s="43">
        <v>0.931</v>
      </c>
      <c r="N439" s="43">
        <v>1.386</v>
      </c>
      <c r="O439" s="44">
        <v>0.709</v>
      </c>
      <c r="P439" s="1"/>
    </row>
    <row r="440" spans="1:16" ht="12.75">
      <c r="A440" s="1"/>
      <c r="B440" s="66" t="s">
        <v>64</v>
      </c>
      <c r="C440" s="54">
        <v>0.634</v>
      </c>
      <c r="D440" s="55">
        <v>0.795</v>
      </c>
      <c r="E440" s="55">
        <v>0.6</v>
      </c>
      <c r="F440" s="55">
        <v>0.42200000000000004</v>
      </c>
      <c r="G440" s="55">
        <v>0.53</v>
      </c>
      <c r="H440" s="55">
        <v>0.17900000000000002</v>
      </c>
      <c r="I440" s="55">
        <v>0.978</v>
      </c>
      <c r="J440" s="55">
        <v>0.5660000000000001</v>
      </c>
      <c r="K440" s="55">
        <v>0.506</v>
      </c>
      <c r="L440" s="55">
        <v>0.7340000000000001</v>
      </c>
      <c r="M440" s="55">
        <v>0.92</v>
      </c>
      <c r="N440" s="55">
        <v>1.068</v>
      </c>
      <c r="O440" s="63">
        <v>0.636</v>
      </c>
      <c r="P440" s="1"/>
    </row>
    <row r="441" spans="1:16" ht="12.75">
      <c r="A441" s="1"/>
      <c r="B441" s="45" t="s">
        <v>65</v>
      </c>
      <c r="C441" s="46">
        <v>0.406</v>
      </c>
      <c r="D441" s="47">
        <v>0.401</v>
      </c>
      <c r="E441" s="47">
        <v>0.544</v>
      </c>
      <c r="F441" s="47">
        <v>0.485</v>
      </c>
      <c r="G441" s="47">
        <v>0.33299999999999996</v>
      </c>
      <c r="H441" s="47">
        <v>0.376</v>
      </c>
      <c r="I441" s="47">
        <v>0.564</v>
      </c>
      <c r="J441" s="47">
        <v>0.479</v>
      </c>
      <c r="K441" s="47">
        <v>0.386</v>
      </c>
      <c r="L441" s="47">
        <v>0.6990000000000001</v>
      </c>
      <c r="M441" s="47">
        <v>0.9590000000000001</v>
      </c>
      <c r="N441" s="47">
        <v>0.853</v>
      </c>
      <c r="O441" s="48">
        <v>0.629</v>
      </c>
      <c r="P441" s="1"/>
    </row>
    <row r="442" spans="1:16" ht="12.75">
      <c r="A442" s="1"/>
      <c r="B442" s="45" t="s">
        <v>66</v>
      </c>
      <c r="C442" s="46">
        <v>0.149</v>
      </c>
      <c r="D442" s="47">
        <v>0.43200000000000005</v>
      </c>
      <c r="E442" s="47">
        <v>0.421</v>
      </c>
      <c r="F442" s="47">
        <v>0.47</v>
      </c>
      <c r="G442" s="47">
        <v>0.487</v>
      </c>
      <c r="H442" s="47">
        <v>0.565</v>
      </c>
      <c r="I442" s="47">
        <v>0.55</v>
      </c>
      <c r="J442" s="47">
        <v>0.649</v>
      </c>
      <c r="K442" s="47">
        <v>0.8420000000000001</v>
      </c>
      <c r="L442" s="47">
        <v>0.6459999999999999</v>
      </c>
      <c r="M442" s="47">
        <v>1.082</v>
      </c>
      <c r="N442" s="47">
        <v>1.5470000000000002</v>
      </c>
      <c r="O442" s="48">
        <v>0.49700000000000005</v>
      </c>
      <c r="P442" s="1"/>
    </row>
    <row r="443" spans="1:16" ht="13.5" thickBot="1">
      <c r="A443" s="1"/>
      <c r="B443" s="49" t="s">
        <v>67</v>
      </c>
      <c r="C443" s="50">
        <v>0.42800000000000005</v>
      </c>
      <c r="D443" s="51">
        <v>0.465</v>
      </c>
      <c r="E443" s="51">
        <v>0.415</v>
      </c>
      <c r="F443" s="51">
        <v>0.462</v>
      </c>
      <c r="G443" s="51">
        <v>0.453</v>
      </c>
      <c r="H443" s="51">
        <v>0.49700000000000005</v>
      </c>
      <c r="I443" s="51">
        <v>0.381</v>
      </c>
      <c r="J443" s="51">
        <v>0.509</v>
      </c>
      <c r="K443" s="51">
        <v>0.775</v>
      </c>
      <c r="L443" s="51">
        <v>0.715</v>
      </c>
      <c r="M443" s="51">
        <v>1.0010000000000001</v>
      </c>
      <c r="N443" s="51">
        <v>1.3119999999999998</v>
      </c>
      <c r="O443" s="52">
        <v>0.349</v>
      </c>
      <c r="P443" s="1"/>
    </row>
    <row r="444" spans="1:16" ht="13.5" thickBot="1">
      <c r="A444" s="1"/>
      <c r="B444" s="58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1"/>
    </row>
    <row r="445" spans="1:16" ht="13.5" thickBot="1">
      <c r="A445" s="1"/>
      <c r="B445" s="42" t="s">
        <v>145</v>
      </c>
      <c r="C445" s="41">
        <v>0.6030000000000001</v>
      </c>
      <c r="D445" s="43">
        <v>0.8640000000000001</v>
      </c>
      <c r="E445" s="43">
        <v>0.6970000000000001</v>
      </c>
      <c r="F445" s="43">
        <v>0.518</v>
      </c>
      <c r="G445" s="43">
        <v>0.61</v>
      </c>
      <c r="H445" s="43">
        <v>0.777</v>
      </c>
      <c r="I445" s="43">
        <v>0.794</v>
      </c>
      <c r="J445" s="43">
        <v>0.675</v>
      </c>
      <c r="K445" s="43">
        <v>0.62</v>
      </c>
      <c r="L445" s="43">
        <v>0.74</v>
      </c>
      <c r="M445" s="43">
        <v>0.843</v>
      </c>
      <c r="N445" s="43">
        <v>1.446</v>
      </c>
      <c r="O445" s="44">
        <v>0.552</v>
      </c>
      <c r="P445" s="1"/>
    </row>
    <row r="446" spans="1:16" ht="12.75">
      <c r="A446" s="1"/>
      <c r="B446" s="66" t="s">
        <v>64</v>
      </c>
      <c r="C446" s="54">
        <v>0.6709999999999999</v>
      </c>
      <c r="D446" s="55">
        <v>0.6080000000000001</v>
      </c>
      <c r="E446" s="55">
        <v>0.613</v>
      </c>
      <c r="F446" s="55">
        <v>0.983</v>
      </c>
      <c r="G446" s="55">
        <v>0.591</v>
      </c>
      <c r="H446" s="55">
        <v>0.384</v>
      </c>
      <c r="I446" s="55">
        <v>0.6230000000000001</v>
      </c>
      <c r="J446" s="55">
        <v>1.076</v>
      </c>
      <c r="K446" s="55">
        <v>0.5930000000000001</v>
      </c>
      <c r="L446" s="55">
        <v>0.742</v>
      </c>
      <c r="M446" s="55">
        <v>0.82</v>
      </c>
      <c r="N446" s="55">
        <v>0.9820000000000001</v>
      </c>
      <c r="O446" s="63">
        <v>0.492</v>
      </c>
      <c r="P446" s="1"/>
    </row>
    <row r="447" spans="1:16" ht="12.75">
      <c r="A447" s="1"/>
      <c r="B447" s="45" t="s">
        <v>65</v>
      </c>
      <c r="C447" s="46">
        <v>0.41200000000000003</v>
      </c>
      <c r="D447" s="47">
        <v>0.6709999999999999</v>
      </c>
      <c r="E447" s="47">
        <v>0.511</v>
      </c>
      <c r="F447" s="47">
        <v>0.265</v>
      </c>
      <c r="G447" s="47">
        <v>0.581</v>
      </c>
      <c r="H447" s="47">
        <v>0.42700000000000005</v>
      </c>
      <c r="I447" s="47">
        <v>0.549</v>
      </c>
      <c r="J447" s="47">
        <v>0.384</v>
      </c>
      <c r="K447" s="47">
        <v>0.35100000000000003</v>
      </c>
      <c r="L447" s="47">
        <v>0.622</v>
      </c>
      <c r="M447" s="47">
        <v>0.737</v>
      </c>
      <c r="N447" s="47">
        <v>1.1340000000000001</v>
      </c>
      <c r="O447" s="48">
        <v>0.45</v>
      </c>
      <c r="P447" s="1"/>
    </row>
    <row r="448" spans="1:16" ht="12.75">
      <c r="A448" s="1"/>
      <c r="B448" s="45" t="s">
        <v>66</v>
      </c>
      <c r="C448" s="46">
        <v>0.799</v>
      </c>
      <c r="D448" s="47">
        <v>0.322</v>
      </c>
      <c r="E448" s="47">
        <v>0.404</v>
      </c>
      <c r="F448" s="47">
        <v>0.537</v>
      </c>
      <c r="G448" s="47">
        <v>0.534</v>
      </c>
      <c r="H448" s="47">
        <v>0.227</v>
      </c>
      <c r="I448" s="47">
        <v>0.8810000000000001</v>
      </c>
      <c r="J448" s="47">
        <v>0.536</v>
      </c>
      <c r="K448" s="47">
        <v>0.277</v>
      </c>
      <c r="L448" s="47">
        <v>0.49600000000000005</v>
      </c>
      <c r="M448" s="47">
        <v>0.687</v>
      </c>
      <c r="N448" s="47">
        <v>0.84</v>
      </c>
      <c r="O448" s="48">
        <v>0.302</v>
      </c>
      <c r="P448" s="1"/>
    </row>
    <row r="449" spans="1:16" ht="13.5" thickBot="1">
      <c r="A449" s="1"/>
      <c r="B449" s="49" t="s">
        <v>67</v>
      </c>
      <c r="C449" s="50">
        <v>0.459</v>
      </c>
      <c r="D449" s="51">
        <v>0.489</v>
      </c>
      <c r="E449" s="51">
        <v>0.37300000000000005</v>
      </c>
      <c r="F449" s="51">
        <v>0.273</v>
      </c>
      <c r="G449" s="51">
        <v>0.411</v>
      </c>
      <c r="H449" s="51">
        <v>0.384</v>
      </c>
      <c r="I449" s="51">
        <v>0.46</v>
      </c>
      <c r="J449" s="51">
        <v>0.529</v>
      </c>
      <c r="K449" s="51">
        <v>0.7540000000000001</v>
      </c>
      <c r="L449" s="51">
        <v>0.63</v>
      </c>
      <c r="M449" s="51">
        <v>0.8660000000000001</v>
      </c>
      <c r="N449" s="51">
        <v>0.963</v>
      </c>
      <c r="O449" s="52">
        <v>0.372</v>
      </c>
      <c r="P449" s="1"/>
    </row>
    <row r="450" spans="1:16" ht="13.5" thickBot="1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"/>
    </row>
    <row r="451" spans="1:16" ht="13.5" thickBot="1">
      <c r="A451" s="1"/>
      <c r="B451" s="42" t="s">
        <v>146</v>
      </c>
      <c r="C451" s="41">
        <v>0.28300000000000003</v>
      </c>
      <c r="D451" s="43">
        <v>0.46399999999999997</v>
      </c>
      <c r="E451" s="43">
        <v>0.731</v>
      </c>
      <c r="F451" s="43">
        <v>0.724</v>
      </c>
      <c r="G451" s="43">
        <v>0.722</v>
      </c>
      <c r="H451" s="43">
        <v>0.24600000000000002</v>
      </c>
      <c r="I451" s="43">
        <v>0.617</v>
      </c>
      <c r="J451" s="43">
        <v>0.329</v>
      </c>
      <c r="K451" s="43">
        <v>0.233</v>
      </c>
      <c r="L451" s="43">
        <v>0.757</v>
      </c>
      <c r="M451" s="43">
        <v>0.793</v>
      </c>
      <c r="N451" s="43">
        <v>0.733</v>
      </c>
      <c r="O451" s="44">
        <v>0.498</v>
      </c>
      <c r="P451" s="1"/>
    </row>
    <row r="452" spans="1:16" ht="12.75">
      <c r="A452" s="1"/>
      <c r="B452" s="66" t="s">
        <v>64</v>
      </c>
      <c r="C452" s="54">
        <v>0.48700000000000004</v>
      </c>
      <c r="D452" s="55">
        <v>0.606</v>
      </c>
      <c r="E452" s="55">
        <v>0.71</v>
      </c>
      <c r="F452" s="55">
        <v>0.703</v>
      </c>
      <c r="G452" s="55">
        <v>0.707</v>
      </c>
      <c r="H452" s="55">
        <v>0.166</v>
      </c>
      <c r="I452" s="55">
        <v>0.649</v>
      </c>
      <c r="J452" s="55">
        <v>0.46</v>
      </c>
      <c r="K452" s="55">
        <v>0.745</v>
      </c>
      <c r="L452" s="55">
        <v>0.7</v>
      </c>
      <c r="M452" s="55">
        <v>0.8860000000000001</v>
      </c>
      <c r="N452" s="55">
        <v>0.988</v>
      </c>
      <c r="O452" s="63">
        <v>0.553</v>
      </c>
      <c r="P452" s="1"/>
    </row>
    <row r="453" spans="1:16" ht="12.75">
      <c r="A453" s="1"/>
      <c r="B453" s="45" t="s">
        <v>65</v>
      </c>
      <c r="C453" s="46">
        <v>0.521</v>
      </c>
      <c r="D453" s="47">
        <v>0.551</v>
      </c>
      <c r="E453" s="47">
        <v>0.553</v>
      </c>
      <c r="F453" s="47">
        <v>0.44300000000000006</v>
      </c>
      <c r="G453" s="47">
        <v>0.531</v>
      </c>
      <c r="H453" s="47">
        <v>0.38800000000000007</v>
      </c>
      <c r="I453" s="47">
        <v>0.958</v>
      </c>
      <c r="J453" s="47">
        <v>0.601</v>
      </c>
      <c r="K453" s="47">
        <v>0.24900000000000003</v>
      </c>
      <c r="L453" s="47">
        <v>0.665</v>
      </c>
      <c r="M453" s="47">
        <v>0.802</v>
      </c>
      <c r="N453" s="47">
        <v>0.9960000000000001</v>
      </c>
      <c r="O453" s="48">
        <v>0.517</v>
      </c>
      <c r="P453" s="1"/>
    </row>
    <row r="454" spans="1:16" ht="12.75">
      <c r="A454" s="1"/>
      <c r="B454" s="45" t="s">
        <v>66</v>
      </c>
      <c r="C454" s="46">
        <v>0.56</v>
      </c>
      <c r="D454" s="47">
        <v>0.414</v>
      </c>
      <c r="E454" s="47">
        <v>0.481</v>
      </c>
      <c r="F454" s="47">
        <v>0.455</v>
      </c>
      <c r="G454" s="47">
        <v>0.449</v>
      </c>
      <c r="H454" s="47">
        <v>0.278</v>
      </c>
      <c r="I454" s="47">
        <v>0.617</v>
      </c>
      <c r="J454" s="47">
        <v>0.948</v>
      </c>
      <c r="K454" s="47">
        <v>0.3</v>
      </c>
      <c r="L454" s="47">
        <v>0.73</v>
      </c>
      <c r="M454" s="47">
        <v>0.778</v>
      </c>
      <c r="N454" s="47">
        <v>0.975</v>
      </c>
      <c r="O454" s="48">
        <v>0.651</v>
      </c>
      <c r="P454" s="1"/>
    </row>
    <row r="455" spans="1:16" ht="13.5" thickBot="1">
      <c r="A455" s="1"/>
      <c r="B455" s="49" t="s">
        <v>67</v>
      </c>
      <c r="C455" s="50">
        <v>0.30900000000000005</v>
      </c>
      <c r="D455" s="51">
        <v>0.414</v>
      </c>
      <c r="E455" s="51">
        <v>0.445</v>
      </c>
      <c r="F455" s="51">
        <v>0.23600000000000002</v>
      </c>
      <c r="G455" s="51">
        <v>0.126</v>
      </c>
      <c r="H455" s="51">
        <v>0.274</v>
      </c>
      <c r="I455" s="51">
        <v>0.391</v>
      </c>
      <c r="J455" s="51">
        <v>0.40700000000000003</v>
      </c>
      <c r="K455" s="51">
        <v>0.515</v>
      </c>
      <c r="L455" s="51">
        <v>0.6509999999999999</v>
      </c>
      <c r="M455" s="51">
        <v>0.9</v>
      </c>
      <c r="N455" s="51">
        <v>0.7560000000000001</v>
      </c>
      <c r="O455" s="52">
        <v>0.312</v>
      </c>
      <c r="P455" s="1"/>
    </row>
    <row r="456" spans="1:16" ht="13.5" thickBot="1">
      <c r="A456" s="1"/>
      <c r="B456" s="58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1"/>
    </row>
    <row r="457" spans="1:16" ht="13.5" thickBot="1">
      <c r="A457" s="1"/>
      <c r="B457" s="42" t="s">
        <v>147</v>
      </c>
      <c r="C457" s="41">
        <v>0.402</v>
      </c>
      <c r="D457" s="43">
        <v>0.575</v>
      </c>
      <c r="E457" s="43">
        <v>0.72</v>
      </c>
      <c r="F457" s="43">
        <v>0.731</v>
      </c>
      <c r="G457" s="43">
        <v>0.741</v>
      </c>
      <c r="H457" s="43">
        <v>0.172</v>
      </c>
      <c r="I457" s="43">
        <v>0.4630000000000001</v>
      </c>
      <c r="J457" s="43">
        <v>0.315</v>
      </c>
      <c r="K457" s="43">
        <v>0.5860000000000001</v>
      </c>
      <c r="L457" s="43">
        <v>0.556</v>
      </c>
      <c r="M457" s="43">
        <v>0.669</v>
      </c>
      <c r="N457" s="43">
        <v>0.912</v>
      </c>
      <c r="O457" s="44">
        <v>0.4</v>
      </c>
      <c r="P457" s="1"/>
    </row>
    <row r="458" spans="1:16" ht="12.75">
      <c r="A458" s="1"/>
      <c r="B458" s="66" t="s">
        <v>72</v>
      </c>
      <c r="C458" s="54">
        <v>0.534</v>
      </c>
      <c r="D458" s="55">
        <v>0.995</v>
      </c>
      <c r="E458" s="55">
        <v>0.614</v>
      </c>
      <c r="F458" s="55">
        <v>0.692</v>
      </c>
      <c r="G458" s="55">
        <v>0.652</v>
      </c>
      <c r="H458" s="55">
        <v>0.15</v>
      </c>
      <c r="I458" s="55">
        <v>0.7110000000000001</v>
      </c>
      <c r="J458" s="55">
        <v>0.685</v>
      </c>
      <c r="K458" s="55">
        <v>0.868</v>
      </c>
      <c r="L458" s="55">
        <v>0.763</v>
      </c>
      <c r="M458" s="55">
        <v>1.082</v>
      </c>
      <c r="N458" s="55">
        <v>1.1520000000000001</v>
      </c>
      <c r="O458" s="63">
        <v>0.476</v>
      </c>
      <c r="P458" s="1"/>
    </row>
    <row r="459" spans="1:16" ht="12.75">
      <c r="A459" s="1"/>
      <c r="B459" s="45" t="s">
        <v>64</v>
      </c>
      <c r="C459" s="46">
        <v>0.36100000000000004</v>
      </c>
      <c r="D459" s="47">
        <v>0.541</v>
      </c>
      <c r="E459" s="47">
        <v>0.538</v>
      </c>
      <c r="F459" s="47">
        <v>0.375</v>
      </c>
      <c r="G459" s="47">
        <v>0.63</v>
      </c>
      <c r="H459" s="47">
        <v>0.253</v>
      </c>
      <c r="I459" s="47">
        <v>0.611</v>
      </c>
      <c r="J459" s="47">
        <v>0.334</v>
      </c>
      <c r="K459" s="47">
        <v>0.36200000000000004</v>
      </c>
      <c r="L459" s="47">
        <v>0.798</v>
      </c>
      <c r="M459" s="47">
        <v>0.86</v>
      </c>
      <c r="N459" s="47">
        <v>1.224</v>
      </c>
      <c r="O459" s="48">
        <v>0.397</v>
      </c>
      <c r="P459" s="1"/>
    </row>
    <row r="460" spans="1:16" ht="12.75">
      <c r="A460" s="1"/>
      <c r="B460" s="45" t="s">
        <v>65</v>
      </c>
      <c r="C460" s="46">
        <v>0.242</v>
      </c>
      <c r="D460" s="47">
        <v>0.509</v>
      </c>
      <c r="E460" s="47">
        <v>0.9920000000000001</v>
      </c>
      <c r="F460" s="47">
        <v>0.264</v>
      </c>
      <c r="G460" s="47">
        <v>0.545</v>
      </c>
      <c r="H460" s="47">
        <v>0.14800000000000002</v>
      </c>
      <c r="I460" s="47">
        <v>0.7090000000000001</v>
      </c>
      <c r="J460" s="47">
        <v>0.4</v>
      </c>
      <c r="K460" s="47">
        <v>0.312</v>
      </c>
      <c r="L460" s="47">
        <v>0.537</v>
      </c>
      <c r="M460" s="47">
        <v>0.915</v>
      </c>
      <c r="N460" s="47">
        <v>0.647</v>
      </c>
      <c r="O460" s="48">
        <v>0.381</v>
      </c>
      <c r="P460" s="1"/>
    </row>
    <row r="461" spans="1:16" ht="12.75">
      <c r="A461" s="1"/>
      <c r="B461" s="45" t="s">
        <v>66</v>
      </c>
      <c r="C461" s="46">
        <v>0.527</v>
      </c>
      <c r="D461" s="47">
        <v>0.621</v>
      </c>
      <c r="E461" s="47">
        <v>0.445</v>
      </c>
      <c r="F461" s="47">
        <v>0.553</v>
      </c>
      <c r="G461" s="47">
        <v>0.43</v>
      </c>
      <c r="H461" s="47">
        <v>0.276</v>
      </c>
      <c r="I461" s="47">
        <v>0.919</v>
      </c>
      <c r="J461" s="47">
        <v>0.516</v>
      </c>
      <c r="K461" s="47">
        <v>0.596</v>
      </c>
      <c r="L461" s="47">
        <v>0.559</v>
      </c>
      <c r="M461" s="47">
        <v>0.9329999999999999</v>
      </c>
      <c r="N461" s="47">
        <v>1.231</v>
      </c>
      <c r="O461" s="48">
        <v>0.378</v>
      </c>
      <c r="P461" s="1"/>
    </row>
    <row r="462" spans="1:16" ht="13.5" thickBot="1">
      <c r="A462" s="1"/>
      <c r="B462" s="49" t="s">
        <v>67</v>
      </c>
      <c r="C462" s="50">
        <v>0.28900000000000003</v>
      </c>
      <c r="D462" s="51">
        <v>0.625</v>
      </c>
      <c r="E462" s="51">
        <v>0.6559999999999999</v>
      </c>
      <c r="F462" s="51">
        <v>0.48700000000000004</v>
      </c>
      <c r="G462" s="51">
        <v>0.125</v>
      </c>
      <c r="H462" s="51">
        <v>0.218</v>
      </c>
      <c r="I462" s="51">
        <v>0.49</v>
      </c>
      <c r="J462" s="51">
        <v>0.36200000000000004</v>
      </c>
      <c r="K462" s="51">
        <v>0.5770000000000001</v>
      </c>
      <c r="L462" s="51">
        <v>0.5770000000000001</v>
      </c>
      <c r="M462" s="51">
        <v>0.9</v>
      </c>
      <c r="N462" s="51">
        <v>1.045</v>
      </c>
      <c r="O462" s="52">
        <v>0.366</v>
      </c>
      <c r="P462" s="1"/>
    </row>
    <row r="463" spans="1:16" ht="12.75">
      <c r="A463" s="1"/>
      <c r="B463" s="70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1"/>
    </row>
    <row r="464" spans="1:16" ht="13.5" thickBot="1">
      <c r="A464" s="1"/>
      <c r="B464" s="60"/>
      <c r="C464" s="6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thickBot="1">
      <c r="A465" s="1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1"/>
    </row>
    <row r="466" spans="1:16" ht="16.5" customHeight="1">
      <c r="A466" s="1"/>
      <c r="B466" s="3" t="s">
        <v>14</v>
      </c>
      <c r="C466" s="4" t="s">
        <v>15</v>
      </c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1"/>
    </row>
    <row r="467" spans="1:16" ht="12.75" customHeight="1">
      <c r="A467" s="1"/>
      <c r="B467" s="6"/>
      <c r="C467" s="7" t="s">
        <v>16</v>
      </c>
      <c r="D467" s="8" t="s">
        <v>17</v>
      </c>
      <c r="E467" s="8" t="s">
        <v>18</v>
      </c>
      <c r="F467" s="8" t="s">
        <v>19</v>
      </c>
      <c r="G467" s="8" t="s">
        <v>20</v>
      </c>
      <c r="H467" s="8" t="s">
        <v>21</v>
      </c>
      <c r="I467" s="8" t="s">
        <v>22</v>
      </c>
      <c r="J467" s="8" t="s">
        <v>23</v>
      </c>
      <c r="K467" s="8" t="s">
        <v>24</v>
      </c>
      <c r="L467" s="8" t="s">
        <v>25</v>
      </c>
      <c r="M467" s="8" t="s">
        <v>26</v>
      </c>
      <c r="N467" s="8" t="s">
        <v>27</v>
      </c>
      <c r="O467" s="9" t="s">
        <v>28</v>
      </c>
      <c r="P467" s="1"/>
    </row>
    <row r="468" spans="1:16" ht="12.75">
      <c r="A468" s="1"/>
      <c r="B468" s="10" t="s">
        <v>29</v>
      </c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  <c r="P468" s="1"/>
    </row>
    <row r="469" spans="1:16" ht="12.75">
      <c r="A469" s="1"/>
      <c r="B469" s="10" t="s">
        <v>30</v>
      </c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  <c r="P469" s="1"/>
    </row>
    <row r="470" spans="1:16" ht="12.75">
      <c r="A470" s="1"/>
      <c r="B470" s="14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  <c r="P470" s="1"/>
    </row>
    <row r="471" spans="1:16" ht="12.75">
      <c r="A471" s="1"/>
      <c r="B471" s="15" t="s">
        <v>31</v>
      </c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3"/>
      <c r="P471" s="1"/>
    </row>
    <row r="472" spans="1:16" ht="12.75">
      <c r="A472" s="1"/>
      <c r="B472" s="15" t="s">
        <v>32</v>
      </c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3"/>
      <c r="P472" s="1"/>
    </row>
    <row r="473" spans="1:16" ht="12.75">
      <c r="A473" s="1"/>
      <c r="B473" s="15" t="s">
        <v>33</v>
      </c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  <c r="P473" s="1"/>
    </row>
    <row r="474" spans="1:16" ht="12.75">
      <c r="A474" s="1"/>
      <c r="B474" s="15" t="s">
        <v>34</v>
      </c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  <c r="P474" s="1"/>
    </row>
    <row r="475" spans="1:16" ht="12.75">
      <c r="A475" s="1"/>
      <c r="B475" s="14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8"/>
      <c r="P475" s="1"/>
    </row>
    <row r="476" spans="1:16" ht="13.5" thickBot="1">
      <c r="A476" s="1"/>
      <c r="B476" s="19">
        <f>0</f>
        <v>0</v>
      </c>
      <c r="C476" s="20">
        <f>1</f>
        <v>1</v>
      </c>
      <c r="D476" s="20">
        <f>2</f>
        <v>2</v>
      </c>
      <c r="E476" s="20">
        <f>3</f>
        <v>3</v>
      </c>
      <c r="F476" s="20">
        <f>4</f>
        <v>4</v>
      </c>
      <c r="G476" s="20">
        <f>5</f>
        <v>5</v>
      </c>
      <c r="H476" s="20">
        <f>6</f>
        <v>6</v>
      </c>
      <c r="I476" s="20">
        <f>7</f>
        <v>7</v>
      </c>
      <c r="J476" s="20">
        <f>8</f>
        <v>8</v>
      </c>
      <c r="K476" s="20">
        <f>9</f>
        <v>9</v>
      </c>
      <c r="L476" s="20">
        <f>10</f>
        <v>10</v>
      </c>
      <c r="M476" s="20">
        <f>11</f>
        <v>11</v>
      </c>
      <c r="N476" s="20">
        <f>12</f>
        <v>12</v>
      </c>
      <c r="O476" s="21">
        <f>13</f>
        <v>13</v>
      </c>
      <c r="P476" s="1"/>
    </row>
    <row r="477" spans="1:16" ht="13.5" thickBot="1">
      <c r="A477" s="1"/>
      <c r="B477" s="74" t="s">
        <v>8</v>
      </c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1"/>
    </row>
    <row r="478" spans="1:16" ht="12.75">
      <c r="A478" s="1"/>
      <c r="B478" s="24" t="s">
        <v>148</v>
      </c>
      <c r="C478" s="54">
        <v>0.38</v>
      </c>
      <c r="D478" s="55">
        <v>0.632</v>
      </c>
      <c r="E478" s="55">
        <v>0.524</v>
      </c>
      <c r="F478" s="55">
        <v>0.5920000000000001</v>
      </c>
      <c r="G478" s="55">
        <v>0.81</v>
      </c>
      <c r="H478" s="55">
        <v>0.243</v>
      </c>
      <c r="I478" s="55">
        <v>0.43800000000000006</v>
      </c>
      <c r="J478" s="55">
        <v>0.46</v>
      </c>
      <c r="K478" s="55">
        <v>0.495</v>
      </c>
      <c r="L478" s="55">
        <v>0.688</v>
      </c>
      <c r="M478" s="55">
        <v>0.757</v>
      </c>
      <c r="N478" s="55">
        <v>0.6829999999999999</v>
      </c>
      <c r="O478" s="63">
        <v>0.61</v>
      </c>
      <c r="P478" s="1"/>
    </row>
    <row r="479" spans="1:16" ht="12.75">
      <c r="A479" s="1"/>
      <c r="B479" s="28" t="s">
        <v>149</v>
      </c>
      <c r="C479" s="46">
        <v>0.55</v>
      </c>
      <c r="D479" s="47">
        <v>0.62</v>
      </c>
      <c r="E479" s="47">
        <v>0.52</v>
      </c>
      <c r="F479" s="47">
        <v>0.55</v>
      </c>
      <c r="G479" s="47">
        <v>0.6</v>
      </c>
      <c r="H479" s="47">
        <v>0.24</v>
      </c>
      <c r="I479" s="47">
        <v>0.45</v>
      </c>
      <c r="J479" s="47">
        <v>0.882</v>
      </c>
      <c r="K479" s="47">
        <v>0.982</v>
      </c>
      <c r="L479" s="47">
        <v>0.663</v>
      </c>
      <c r="M479" s="47">
        <v>0.71</v>
      </c>
      <c r="N479" s="47">
        <v>0.449</v>
      </c>
      <c r="O479" s="48">
        <v>0.501</v>
      </c>
      <c r="P479" s="1"/>
    </row>
    <row r="480" spans="1:16" ht="12.75">
      <c r="A480" s="1"/>
      <c r="B480" s="28" t="s">
        <v>150</v>
      </c>
      <c r="C480" s="46">
        <v>0.53</v>
      </c>
      <c r="D480" s="47">
        <v>0.802</v>
      </c>
      <c r="E480" s="47">
        <v>0.515</v>
      </c>
      <c r="F480" s="47">
        <v>0.546</v>
      </c>
      <c r="G480" s="47">
        <v>0.6</v>
      </c>
      <c r="H480" s="47">
        <v>0.235</v>
      </c>
      <c r="I480" s="47">
        <v>0.48600000000000004</v>
      </c>
      <c r="J480" s="47">
        <v>0.5710000000000001</v>
      </c>
      <c r="K480" s="47">
        <v>0.454</v>
      </c>
      <c r="L480" s="47">
        <v>0.628</v>
      </c>
      <c r="M480" s="47">
        <v>0.504</v>
      </c>
      <c r="N480" s="47">
        <v>0.54</v>
      </c>
      <c r="O480" s="48">
        <v>0.318</v>
      </c>
      <c r="P480" s="1"/>
    </row>
    <row r="481" spans="1:16" ht="12.75">
      <c r="A481" s="1"/>
      <c r="B481" s="28" t="s">
        <v>151</v>
      </c>
      <c r="C481" s="46">
        <v>0.7340000000000001</v>
      </c>
      <c r="D481" s="47">
        <v>0.67</v>
      </c>
      <c r="E481" s="47">
        <v>0.51</v>
      </c>
      <c r="F481" s="47">
        <v>0.545</v>
      </c>
      <c r="G481" s="47">
        <v>0.6</v>
      </c>
      <c r="H481" s="47">
        <v>0.22</v>
      </c>
      <c r="I481" s="47">
        <v>0.44</v>
      </c>
      <c r="J481" s="47">
        <v>0.38200000000000006</v>
      </c>
      <c r="K481" s="47">
        <v>0.45300000000000007</v>
      </c>
      <c r="L481" s="47">
        <v>0.575</v>
      </c>
      <c r="M481" s="47">
        <v>0.6940000000000001</v>
      </c>
      <c r="N481" s="47">
        <v>0.45</v>
      </c>
      <c r="O481" s="48">
        <v>0.6080000000000001</v>
      </c>
      <c r="P481" s="1"/>
    </row>
    <row r="482" spans="1:16" ht="12.75">
      <c r="A482" s="1"/>
      <c r="B482" s="28" t="s">
        <v>152</v>
      </c>
      <c r="C482" s="46">
        <v>0.54</v>
      </c>
      <c r="D482" s="47">
        <v>0.6</v>
      </c>
      <c r="E482" s="47">
        <v>0.505</v>
      </c>
      <c r="F482" s="47">
        <v>0.542</v>
      </c>
      <c r="G482" s="47">
        <v>0.6</v>
      </c>
      <c r="H482" s="47">
        <v>0.225</v>
      </c>
      <c r="I482" s="47">
        <v>0.435</v>
      </c>
      <c r="J482" s="47">
        <v>0.48</v>
      </c>
      <c r="K482" s="47">
        <v>0.911</v>
      </c>
      <c r="L482" s="47">
        <v>0.5780000000000001</v>
      </c>
      <c r="M482" s="47">
        <v>0.542</v>
      </c>
      <c r="N482" s="47">
        <v>0.945</v>
      </c>
      <c r="O482" s="48">
        <v>0.554</v>
      </c>
      <c r="P482" s="1"/>
    </row>
    <row r="483" spans="1:16" ht="13.5" thickBot="1">
      <c r="A483" s="1"/>
      <c r="B483" s="36" t="s">
        <v>153</v>
      </c>
      <c r="C483" s="46">
        <v>0.53</v>
      </c>
      <c r="D483" s="47">
        <v>0.513</v>
      </c>
      <c r="E483" s="47">
        <v>0.5</v>
      </c>
      <c r="F483" s="47">
        <v>0.54</v>
      </c>
      <c r="G483" s="47">
        <v>0.6</v>
      </c>
      <c r="H483" s="47">
        <v>0.267</v>
      </c>
      <c r="I483" s="47">
        <v>0.435</v>
      </c>
      <c r="J483" s="47">
        <v>0.475</v>
      </c>
      <c r="K483" s="47">
        <v>0.45</v>
      </c>
      <c r="L483" s="47">
        <v>0.48100000000000004</v>
      </c>
      <c r="M483" s="47">
        <v>0.7760000000000001</v>
      </c>
      <c r="N483" s="47">
        <v>0.45</v>
      </c>
      <c r="O483" s="48">
        <v>0.5</v>
      </c>
      <c r="P483" s="1"/>
    </row>
    <row r="484" spans="1:16" ht="12.75">
      <c r="A484" s="1"/>
      <c r="B484" s="66" t="s">
        <v>64</v>
      </c>
      <c r="C484" s="54">
        <v>0.49800000000000005</v>
      </c>
      <c r="D484" s="55">
        <v>0.818</v>
      </c>
      <c r="E484" s="55">
        <v>0.521</v>
      </c>
      <c r="F484" s="55">
        <v>0.53</v>
      </c>
      <c r="G484" s="55">
        <v>0.594</v>
      </c>
      <c r="H484" s="55">
        <v>0.254</v>
      </c>
      <c r="I484" s="55">
        <v>0.757</v>
      </c>
      <c r="J484" s="55">
        <v>0.502</v>
      </c>
      <c r="K484" s="55">
        <v>0.629</v>
      </c>
      <c r="L484" s="55">
        <v>0.79</v>
      </c>
      <c r="M484" s="55">
        <v>0.9960000000000001</v>
      </c>
      <c r="N484" s="55">
        <v>0.8160000000000001</v>
      </c>
      <c r="O484" s="63">
        <v>0.644</v>
      </c>
      <c r="P484" s="1"/>
    </row>
    <row r="485" spans="1:16" ht="12.75">
      <c r="A485" s="1"/>
      <c r="B485" s="45" t="s">
        <v>65</v>
      </c>
      <c r="C485" s="46">
        <v>0.518</v>
      </c>
      <c r="D485" s="47">
        <v>0.626</v>
      </c>
      <c r="E485" s="47">
        <v>0.507</v>
      </c>
      <c r="F485" s="47">
        <v>0.53</v>
      </c>
      <c r="G485" s="47">
        <v>0.561</v>
      </c>
      <c r="H485" s="47">
        <v>0.564</v>
      </c>
      <c r="I485" s="47">
        <v>1.014</v>
      </c>
      <c r="J485" s="47">
        <v>0.937</v>
      </c>
      <c r="K485" s="47">
        <v>1.082</v>
      </c>
      <c r="L485" s="47">
        <v>0.626</v>
      </c>
      <c r="M485" s="47">
        <v>1.125</v>
      </c>
      <c r="N485" s="47">
        <v>0.87</v>
      </c>
      <c r="O485" s="48">
        <v>0.76</v>
      </c>
      <c r="P485" s="1"/>
    </row>
    <row r="486" spans="1:16" ht="12.75">
      <c r="A486" s="1"/>
      <c r="B486" s="45" t="s">
        <v>66</v>
      </c>
      <c r="C486" s="46">
        <v>0.48700000000000004</v>
      </c>
      <c r="D486" s="47">
        <v>0.685</v>
      </c>
      <c r="E486" s="47">
        <v>0.492</v>
      </c>
      <c r="F486" s="47">
        <v>0.342</v>
      </c>
      <c r="G486" s="47">
        <v>0.47700000000000004</v>
      </c>
      <c r="H486" s="47">
        <v>0.46</v>
      </c>
      <c r="I486" s="47">
        <v>0.651</v>
      </c>
      <c r="J486" s="47">
        <v>0.622</v>
      </c>
      <c r="K486" s="47">
        <v>0.505</v>
      </c>
      <c r="L486" s="47">
        <v>0.807</v>
      </c>
      <c r="M486" s="47">
        <v>0.8510000000000001</v>
      </c>
      <c r="N486" s="47">
        <v>0.555</v>
      </c>
      <c r="O486" s="48">
        <v>0.565</v>
      </c>
      <c r="P486" s="1"/>
    </row>
    <row r="487" spans="1:16" ht="13.5" thickBot="1">
      <c r="A487" s="1"/>
      <c r="B487" s="49" t="s">
        <v>67</v>
      </c>
      <c r="C487" s="50">
        <v>0.343</v>
      </c>
      <c r="D487" s="51">
        <v>0.396</v>
      </c>
      <c r="E487" s="51">
        <v>0.49</v>
      </c>
      <c r="F487" s="51">
        <v>0.679</v>
      </c>
      <c r="G487" s="51">
        <v>0.525</v>
      </c>
      <c r="H487" s="51">
        <v>0.32799999999999996</v>
      </c>
      <c r="I487" s="51">
        <v>0.41100000000000003</v>
      </c>
      <c r="J487" s="51">
        <v>0.474</v>
      </c>
      <c r="K487" s="51">
        <v>0.985</v>
      </c>
      <c r="L487" s="51">
        <v>0.772</v>
      </c>
      <c r="M487" s="51">
        <v>1.0210000000000001</v>
      </c>
      <c r="N487" s="51">
        <v>1.181</v>
      </c>
      <c r="O487" s="52">
        <v>0.5</v>
      </c>
      <c r="P487" s="1"/>
    </row>
    <row r="488" spans="1:16" ht="13.5" thickBot="1">
      <c r="A488" s="1"/>
      <c r="B488" s="58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1"/>
    </row>
    <row r="489" spans="1:16" ht="13.5" thickBot="1">
      <c r="A489" s="1"/>
      <c r="B489" s="42" t="s">
        <v>154</v>
      </c>
      <c r="C489" s="41">
        <v>0.98</v>
      </c>
      <c r="D489" s="43">
        <v>0.738</v>
      </c>
      <c r="E489" s="43">
        <v>0.226</v>
      </c>
      <c r="F489" s="43">
        <v>0.614</v>
      </c>
      <c r="G489" s="43">
        <v>0.614</v>
      </c>
      <c r="H489" s="43">
        <v>0.29</v>
      </c>
      <c r="I489" s="43">
        <v>0.718</v>
      </c>
      <c r="J489" s="43">
        <v>0.784</v>
      </c>
      <c r="K489" s="43">
        <v>1.9070000000000003</v>
      </c>
      <c r="L489" s="43">
        <v>0.86</v>
      </c>
      <c r="M489" s="43">
        <v>1.0410000000000001</v>
      </c>
      <c r="N489" s="43">
        <v>1.2990000000000002</v>
      </c>
      <c r="O489" s="44">
        <v>0.614</v>
      </c>
      <c r="P489" s="1"/>
    </row>
    <row r="490" spans="1:16" ht="12.75">
      <c r="A490" s="1"/>
      <c r="B490" s="66" t="s">
        <v>64</v>
      </c>
      <c r="C490" s="54">
        <v>0.642</v>
      </c>
      <c r="D490" s="55">
        <v>0.549</v>
      </c>
      <c r="E490" s="55">
        <v>0.603</v>
      </c>
      <c r="F490" s="55">
        <v>0.187</v>
      </c>
      <c r="G490" s="55">
        <v>0.587</v>
      </c>
      <c r="H490" s="55">
        <v>0.13</v>
      </c>
      <c r="I490" s="55">
        <v>0.659</v>
      </c>
      <c r="J490" s="55">
        <v>0.479</v>
      </c>
      <c r="K490" s="55">
        <v>0.625</v>
      </c>
      <c r="L490" s="55">
        <v>0.772</v>
      </c>
      <c r="M490" s="55">
        <v>0.9590000000000001</v>
      </c>
      <c r="N490" s="55">
        <v>1.14</v>
      </c>
      <c r="O490" s="63">
        <v>0.508</v>
      </c>
      <c r="P490" s="1"/>
    </row>
    <row r="491" spans="1:16" ht="12.75">
      <c r="A491" s="1"/>
      <c r="B491" s="45" t="s">
        <v>65</v>
      </c>
      <c r="C491" s="46">
        <v>0.403</v>
      </c>
      <c r="D491" s="47">
        <v>0.4630000000000001</v>
      </c>
      <c r="E491" s="47">
        <v>0.465</v>
      </c>
      <c r="F491" s="47">
        <v>0.266</v>
      </c>
      <c r="G491" s="47">
        <v>0.545</v>
      </c>
      <c r="H491" s="47">
        <v>0.39</v>
      </c>
      <c r="I491" s="47">
        <v>0.695</v>
      </c>
      <c r="J491" s="47">
        <v>0.5720000000000001</v>
      </c>
      <c r="K491" s="47">
        <v>0.462</v>
      </c>
      <c r="L491" s="47">
        <v>0.667</v>
      </c>
      <c r="M491" s="47">
        <v>0.8</v>
      </c>
      <c r="N491" s="47">
        <v>0.931</v>
      </c>
      <c r="O491" s="48">
        <v>0.38</v>
      </c>
      <c r="P491" s="1"/>
    </row>
    <row r="492" spans="1:16" ht="12.75">
      <c r="A492" s="1"/>
      <c r="B492" s="45" t="s">
        <v>66</v>
      </c>
      <c r="C492" s="46">
        <v>0.311</v>
      </c>
      <c r="D492" s="47">
        <v>0.9570000000000001</v>
      </c>
      <c r="E492" s="47">
        <v>0.512</v>
      </c>
      <c r="F492" s="47">
        <v>0.518</v>
      </c>
      <c r="G492" s="47">
        <v>0.418</v>
      </c>
      <c r="H492" s="47">
        <v>0.329</v>
      </c>
      <c r="I492" s="47">
        <v>0.261</v>
      </c>
      <c r="J492" s="47">
        <v>0.56</v>
      </c>
      <c r="K492" s="47">
        <v>0.79</v>
      </c>
      <c r="L492" s="47">
        <v>0.44300000000000006</v>
      </c>
      <c r="M492" s="47">
        <v>0.758</v>
      </c>
      <c r="N492" s="47">
        <v>1.3619999999999999</v>
      </c>
      <c r="O492" s="48">
        <v>0.412</v>
      </c>
      <c r="P492" s="1"/>
    </row>
    <row r="493" spans="1:16" ht="13.5" thickBot="1">
      <c r="A493" s="1"/>
      <c r="B493" s="49" t="s">
        <v>67</v>
      </c>
      <c r="C493" s="50">
        <v>0.513</v>
      </c>
      <c r="D493" s="51">
        <v>0.43100000000000005</v>
      </c>
      <c r="E493" s="51">
        <v>0.393</v>
      </c>
      <c r="F493" s="51">
        <v>0.16</v>
      </c>
      <c r="G493" s="51">
        <v>0.41</v>
      </c>
      <c r="H493" s="51">
        <v>0.499</v>
      </c>
      <c r="I493" s="51">
        <v>0.649</v>
      </c>
      <c r="J493" s="51">
        <v>0.507</v>
      </c>
      <c r="K493" s="51">
        <v>0.638</v>
      </c>
      <c r="L493" s="51">
        <v>0.975</v>
      </c>
      <c r="M493" s="51">
        <v>0.725</v>
      </c>
      <c r="N493" s="51">
        <v>0.91</v>
      </c>
      <c r="O493" s="52">
        <v>0.312</v>
      </c>
      <c r="P493" s="1"/>
    </row>
    <row r="494" spans="1:16" ht="13.5" thickBot="1">
      <c r="A494" s="1"/>
      <c r="B494" s="58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1"/>
    </row>
    <row r="495" spans="1:16" ht="13.5" thickBot="1">
      <c r="A495" s="1"/>
      <c r="B495" s="42" t="s">
        <v>155</v>
      </c>
      <c r="C495" s="41">
        <v>0.345</v>
      </c>
      <c r="D495" s="43">
        <v>0.544</v>
      </c>
      <c r="E495" s="43">
        <v>0.533</v>
      </c>
      <c r="F495" s="43">
        <v>0.28900000000000003</v>
      </c>
      <c r="G495" s="43">
        <v>0.606</v>
      </c>
      <c r="H495" s="43">
        <v>0.217</v>
      </c>
      <c r="I495" s="43">
        <v>0.8190000000000001</v>
      </c>
      <c r="J495" s="43">
        <v>0.7860000000000001</v>
      </c>
      <c r="K495" s="43">
        <v>0.168</v>
      </c>
      <c r="L495" s="43">
        <v>0.772</v>
      </c>
      <c r="M495" s="43">
        <v>0.7290000000000001</v>
      </c>
      <c r="N495" s="43">
        <v>0.813</v>
      </c>
      <c r="O495" s="44">
        <v>0.679</v>
      </c>
      <c r="P495" s="1"/>
    </row>
    <row r="496" spans="1:16" ht="12.75">
      <c r="A496" s="1"/>
      <c r="B496" s="66" t="s">
        <v>64</v>
      </c>
      <c r="C496" s="54">
        <v>0.612</v>
      </c>
      <c r="D496" s="55">
        <v>0.635</v>
      </c>
      <c r="E496" s="55">
        <v>0.521</v>
      </c>
      <c r="F496" s="55">
        <v>0.7060000000000001</v>
      </c>
      <c r="G496" s="55">
        <v>0.616</v>
      </c>
      <c r="H496" s="55">
        <v>0.376</v>
      </c>
      <c r="I496" s="55">
        <v>1.228</v>
      </c>
      <c r="J496" s="55">
        <v>0.504</v>
      </c>
      <c r="K496" s="55">
        <v>0.51</v>
      </c>
      <c r="L496" s="55">
        <v>0.787</v>
      </c>
      <c r="M496" s="55">
        <v>0.948</v>
      </c>
      <c r="N496" s="55">
        <v>1.015</v>
      </c>
      <c r="O496" s="63">
        <v>0.563</v>
      </c>
      <c r="P496" s="1"/>
    </row>
    <row r="497" spans="1:16" ht="12.75">
      <c r="A497" s="1"/>
      <c r="B497" s="45" t="s">
        <v>65</v>
      </c>
      <c r="C497" s="46">
        <v>0.506</v>
      </c>
      <c r="D497" s="47">
        <v>0.532</v>
      </c>
      <c r="E497" s="47">
        <v>0.388</v>
      </c>
      <c r="F497" s="47">
        <v>0.452</v>
      </c>
      <c r="G497" s="47">
        <v>0.493</v>
      </c>
      <c r="H497" s="47">
        <v>0.36</v>
      </c>
      <c r="I497" s="47">
        <v>0.641</v>
      </c>
      <c r="J497" s="47">
        <v>0.5</v>
      </c>
      <c r="K497" s="47">
        <v>0.279</v>
      </c>
      <c r="L497" s="47">
        <v>0.6609999999999999</v>
      </c>
      <c r="M497" s="47">
        <v>0.7240000000000001</v>
      </c>
      <c r="N497" s="47">
        <v>0.998</v>
      </c>
      <c r="O497" s="48">
        <v>0.387</v>
      </c>
      <c r="P497" s="1"/>
    </row>
    <row r="498" spans="1:16" ht="12.75">
      <c r="A498" s="1"/>
      <c r="B498" s="45" t="s">
        <v>66</v>
      </c>
      <c r="C498" s="46">
        <v>0.321</v>
      </c>
      <c r="D498" s="47">
        <v>0.336</v>
      </c>
      <c r="E498" s="47">
        <v>0.386</v>
      </c>
      <c r="F498" s="47">
        <v>0.441</v>
      </c>
      <c r="G498" s="47">
        <v>0.472</v>
      </c>
      <c r="H498" s="47">
        <v>0.279</v>
      </c>
      <c r="I498" s="47">
        <v>0.528</v>
      </c>
      <c r="J498" s="47">
        <v>0.42600000000000005</v>
      </c>
      <c r="K498" s="47">
        <v>0.25</v>
      </c>
      <c r="L498" s="47">
        <v>0.552</v>
      </c>
      <c r="M498" s="47">
        <v>0.6409999999999999</v>
      </c>
      <c r="N498" s="47">
        <v>1.06</v>
      </c>
      <c r="O498" s="48">
        <v>0.385</v>
      </c>
      <c r="P498" s="1"/>
    </row>
    <row r="499" spans="1:16" ht="13.5" thickBot="1">
      <c r="A499" s="1"/>
      <c r="B499" s="49" t="s">
        <v>67</v>
      </c>
      <c r="C499" s="50">
        <v>0.21</v>
      </c>
      <c r="D499" s="51">
        <v>0.337</v>
      </c>
      <c r="E499" s="51">
        <v>0.353</v>
      </c>
      <c r="F499" s="51">
        <v>0.21</v>
      </c>
      <c r="G499" s="51">
        <v>0.664</v>
      </c>
      <c r="H499" s="51">
        <v>0.343</v>
      </c>
      <c r="I499" s="51">
        <v>0.477</v>
      </c>
      <c r="J499" s="51">
        <v>0.384</v>
      </c>
      <c r="K499" s="51">
        <v>0.42200000000000004</v>
      </c>
      <c r="L499" s="51">
        <v>0.501</v>
      </c>
      <c r="M499" s="51">
        <v>0.81</v>
      </c>
      <c r="N499" s="51">
        <v>0.7240000000000001</v>
      </c>
      <c r="O499" s="52">
        <v>0.392</v>
      </c>
      <c r="P499" s="1"/>
    </row>
    <row r="500" spans="1:16" ht="13.5" thickBot="1">
      <c r="A500" s="1"/>
      <c r="B500" s="58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1"/>
    </row>
    <row r="501" spans="1:16" ht="13.5" thickBot="1">
      <c r="A501" s="1"/>
      <c r="B501" s="42" t="s">
        <v>156</v>
      </c>
      <c r="C501" s="41">
        <v>0.259</v>
      </c>
      <c r="D501" s="43">
        <v>0.539</v>
      </c>
      <c r="E501" s="43">
        <v>0.566</v>
      </c>
      <c r="F501" s="43">
        <v>0.564</v>
      </c>
      <c r="G501" s="43">
        <v>0.55</v>
      </c>
      <c r="H501" s="43">
        <v>0.392</v>
      </c>
      <c r="I501" s="43">
        <v>0.242</v>
      </c>
      <c r="J501" s="43">
        <v>0.684</v>
      </c>
      <c r="K501" s="43">
        <v>0.5810000000000001</v>
      </c>
      <c r="L501" s="43">
        <v>0.9060000000000001</v>
      </c>
      <c r="M501" s="43">
        <v>0.7960000000000002</v>
      </c>
      <c r="N501" s="43">
        <v>0.9460000000000001</v>
      </c>
      <c r="O501" s="44">
        <v>0.812</v>
      </c>
      <c r="P501" s="1"/>
    </row>
    <row r="502" spans="1:16" ht="12.75">
      <c r="A502" s="1"/>
      <c r="B502" s="66" t="s">
        <v>72</v>
      </c>
      <c r="C502" s="54">
        <v>0.529</v>
      </c>
      <c r="D502" s="55">
        <v>0.83</v>
      </c>
      <c r="E502" s="55">
        <v>0.545</v>
      </c>
      <c r="F502" s="55">
        <v>0.547</v>
      </c>
      <c r="G502" s="55">
        <v>0.55</v>
      </c>
      <c r="H502" s="55">
        <v>0.44200000000000006</v>
      </c>
      <c r="I502" s="55">
        <v>0.405</v>
      </c>
      <c r="J502" s="55">
        <v>0.145</v>
      </c>
      <c r="K502" s="55">
        <v>0.561</v>
      </c>
      <c r="L502" s="55">
        <v>0.7260000000000001</v>
      </c>
      <c r="M502" s="55">
        <v>0.7320000000000001</v>
      </c>
      <c r="N502" s="55">
        <v>0.774</v>
      </c>
      <c r="O502" s="63">
        <v>0.782</v>
      </c>
      <c r="P502" s="1"/>
    </row>
    <row r="503" spans="1:16" ht="12.75">
      <c r="A503" s="1"/>
      <c r="B503" s="45" t="s">
        <v>64</v>
      </c>
      <c r="C503" s="46">
        <v>0.46399999999999997</v>
      </c>
      <c r="D503" s="47">
        <v>0.507</v>
      </c>
      <c r="E503" s="47">
        <v>0.52</v>
      </c>
      <c r="F503" s="47">
        <v>0.504</v>
      </c>
      <c r="G503" s="47">
        <v>0.548</v>
      </c>
      <c r="H503" s="47">
        <v>0.254</v>
      </c>
      <c r="I503" s="47">
        <v>0.8</v>
      </c>
      <c r="J503" s="47">
        <v>0.533</v>
      </c>
      <c r="K503" s="47">
        <v>0.559</v>
      </c>
      <c r="L503" s="47">
        <v>0.828</v>
      </c>
      <c r="M503" s="47">
        <v>0.893</v>
      </c>
      <c r="N503" s="47">
        <v>0.9329999999999999</v>
      </c>
      <c r="O503" s="48">
        <v>0.523</v>
      </c>
      <c r="P503" s="1"/>
    </row>
    <row r="504" spans="1:16" ht="12.75">
      <c r="A504" s="1"/>
      <c r="B504" s="45" t="s">
        <v>65</v>
      </c>
      <c r="C504" s="46">
        <v>0.34</v>
      </c>
      <c r="D504" s="47">
        <v>0.33799999999999997</v>
      </c>
      <c r="E504" s="47">
        <v>0.357</v>
      </c>
      <c r="F504" s="47">
        <v>0.343</v>
      </c>
      <c r="G504" s="47">
        <v>0.34</v>
      </c>
      <c r="H504" s="47">
        <v>0.277</v>
      </c>
      <c r="I504" s="47">
        <v>0.24100000000000002</v>
      </c>
      <c r="J504" s="47">
        <v>0.401</v>
      </c>
      <c r="K504" s="47">
        <v>0.22100000000000003</v>
      </c>
      <c r="L504" s="47">
        <v>0.459</v>
      </c>
      <c r="M504" s="47">
        <v>0.57</v>
      </c>
      <c r="N504" s="47">
        <v>0.8470000000000001</v>
      </c>
      <c r="O504" s="48">
        <v>0.516</v>
      </c>
      <c r="P504" s="1"/>
    </row>
    <row r="505" spans="1:16" ht="12.75">
      <c r="A505" s="1"/>
      <c r="B505" s="45" t="s">
        <v>66</v>
      </c>
      <c r="C505" s="46">
        <v>0.43</v>
      </c>
      <c r="D505" s="47">
        <v>0.455</v>
      </c>
      <c r="E505" s="47">
        <v>0.421</v>
      </c>
      <c r="F505" s="47">
        <v>0.44300000000000006</v>
      </c>
      <c r="G505" s="47">
        <v>0.427</v>
      </c>
      <c r="H505" s="47">
        <v>0.263</v>
      </c>
      <c r="I505" s="47">
        <v>0.542</v>
      </c>
      <c r="J505" s="47">
        <v>0.557</v>
      </c>
      <c r="K505" s="47">
        <v>0.559</v>
      </c>
      <c r="L505" s="47">
        <v>0.5710000000000001</v>
      </c>
      <c r="M505" s="47">
        <v>0.669</v>
      </c>
      <c r="N505" s="47">
        <v>0.93</v>
      </c>
      <c r="O505" s="48">
        <v>0.36100000000000004</v>
      </c>
      <c r="P505" s="1"/>
    </row>
    <row r="506" spans="1:16" ht="13.5" thickBot="1">
      <c r="A506" s="1"/>
      <c r="B506" s="49" t="s">
        <v>67</v>
      </c>
      <c r="C506" s="50">
        <v>0.28900000000000003</v>
      </c>
      <c r="D506" s="51">
        <v>0.42300000000000004</v>
      </c>
      <c r="E506" s="51">
        <v>0.419</v>
      </c>
      <c r="F506" s="51">
        <v>0.552</v>
      </c>
      <c r="G506" s="51">
        <v>0.512</v>
      </c>
      <c r="H506" s="51">
        <v>0.21300000000000002</v>
      </c>
      <c r="I506" s="51">
        <v>0.555</v>
      </c>
      <c r="J506" s="51">
        <v>0.49700000000000005</v>
      </c>
      <c r="K506" s="51">
        <v>0.46399999999999997</v>
      </c>
      <c r="L506" s="51">
        <v>1.025</v>
      </c>
      <c r="M506" s="51">
        <v>0.895</v>
      </c>
      <c r="N506" s="51">
        <v>0.9810000000000001</v>
      </c>
      <c r="O506" s="52">
        <v>0.358</v>
      </c>
      <c r="P506" s="1"/>
    </row>
    <row r="507" spans="1:16" ht="12.75">
      <c r="A507" s="1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1"/>
    </row>
    <row r="508" spans="1:16" ht="13.5" thickBot="1">
      <c r="A508" s="1"/>
      <c r="B508" s="60"/>
      <c r="C508" s="6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thickBot="1">
      <c r="A509" s="1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1"/>
    </row>
    <row r="510" spans="1:16" ht="16.5" customHeight="1">
      <c r="A510" s="1"/>
      <c r="B510" s="3" t="s">
        <v>14</v>
      </c>
      <c r="C510" s="4" t="s">
        <v>15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1"/>
    </row>
    <row r="511" spans="1:16" ht="12.75" customHeight="1">
      <c r="A511" s="1"/>
      <c r="B511" s="6"/>
      <c r="C511" s="7" t="s">
        <v>16</v>
      </c>
      <c r="D511" s="8" t="s">
        <v>17</v>
      </c>
      <c r="E511" s="8" t="s">
        <v>18</v>
      </c>
      <c r="F511" s="8" t="s">
        <v>19</v>
      </c>
      <c r="G511" s="8" t="s">
        <v>20</v>
      </c>
      <c r="H511" s="8" t="s">
        <v>21</v>
      </c>
      <c r="I511" s="8" t="s">
        <v>22</v>
      </c>
      <c r="J511" s="8" t="s">
        <v>23</v>
      </c>
      <c r="K511" s="8" t="s">
        <v>24</v>
      </c>
      <c r="L511" s="8" t="s">
        <v>25</v>
      </c>
      <c r="M511" s="8" t="s">
        <v>26</v>
      </c>
      <c r="N511" s="8" t="s">
        <v>27</v>
      </c>
      <c r="O511" s="9" t="s">
        <v>28</v>
      </c>
      <c r="P511" s="1"/>
    </row>
    <row r="512" spans="1:16" ht="12.75">
      <c r="A512" s="1"/>
      <c r="B512" s="10" t="s">
        <v>29</v>
      </c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3"/>
      <c r="P512" s="1"/>
    </row>
    <row r="513" spans="1:16" ht="12.75">
      <c r="A513" s="1"/>
      <c r="B513" s="10" t="s">
        <v>30</v>
      </c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  <c r="P513" s="1"/>
    </row>
    <row r="514" spans="1:16" ht="12.75">
      <c r="A514" s="1"/>
      <c r="B514" s="14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  <c r="P514" s="1"/>
    </row>
    <row r="515" spans="1:16" ht="12.75">
      <c r="A515" s="1"/>
      <c r="B515" s="15" t="s">
        <v>31</v>
      </c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3"/>
      <c r="P515" s="1"/>
    </row>
    <row r="516" spans="1:16" ht="12.75">
      <c r="A516" s="1"/>
      <c r="B516" s="15" t="s">
        <v>32</v>
      </c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3"/>
      <c r="P516" s="1"/>
    </row>
    <row r="517" spans="1:16" ht="12.75">
      <c r="A517" s="1"/>
      <c r="B517" s="15" t="s">
        <v>33</v>
      </c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3"/>
      <c r="P517" s="1"/>
    </row>
    <row r="518" spans="1:16" ht="12.75">
      <c r="A518" s="1"/>
      <c r="B518" s="15" t="s">
        <v>34</v>
      </c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  <c r="P518" s="1"/>
    </row>
    <row r="519" spans="1:16" ht="12.75">
      <c r="A519" s="1"/>
      <c r="B519" s="14"/>
      <c r="C519" s="16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8"/>
      <c r="P519" s="1"/>
    </row>
    <row r="520" spans="1:16" ht="13.5" thickBot="1">
      <c r="A520" s="1"/>
      <c r="B520" s="19">
        <f>0</f>
        <v>0</v>
      </c>
      <c r="C520" s="20">
        <f>1</f>
        <v>1</v>
      </c>
      <c r="D520" s="20">
        <f>2</f>
        <v>2</v>
      </c>
      <c r="E520" s="20">
        <f>3</f>
        <v>3</v>
      </c>
      <c r="F520" s="20">
        <f>4</f>
        <v>4</v>
      </c>
      <c r="G520" s="20">
        <f>5</f>
        <v>5</v>
      </c>
      <c r="H520" s="20">
        <f>6</f>
        <v>6</v>
      </c>
      <c r="I520" s="20">
        <f>7</f>
        <v>7</v>
      </c>
      <c r="J520" s="20">
        <f>8</f>
        <v>8</v>
      </c>
      <c r="K520" s="20">
        <f>9</f>
        <v>9</v>
      </c>
      <c r="L520" s="20">
        <f>10</f>
        <v>10</v>
      </c>
      <c r="M520" s="20">
        <f>11</f>
        <v>11</v>
      </c>
      <c r="N520" s="20">
        <f>12</f>
        <v>12</v>
      </c>
      <c r="O520" s="21">
        <f>13</f>
        <v>13</v>
      </c>
      <c r="P520" s="1"/>
    </row>
    <row r="521" spans="1:16" ht="13.5" thickBot="1">
      <c r="A521" s="1"/>
      <c r="B521" s="22" t="s">
        <v>9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thickBot="1">
      <c r="A522" s="1"/>
      <c r="B522" s="42" t="s">
        <v>157</v>
      </c>
      <c r="C522" s="41">
        <v>0.499</v>
      </c>
      <c r="D522" s="43">
        <v>0.6180000000000001</v>
      </c>
      <c r="E522" s="43">
        <v>0.542</v>
      </c>
      <c r="F522" s="43">
        <v>0.51</v>
      </c>
      <c r="G522" s="43">
        <v>0.725</v>
      </c>
      <c r="H522" s="43">
        <v>0.35</v>
      </c>
      <c r="I522" s="43">
        <v>1.013</v>
      </c>
      <c r="J522" s="43">
        <v>1.099</v>
      </c>
      <c r="K522" s="43">
        <v>0.36800000000000005</v>
      </c>
      <c r="L522" s="43">
        <v>0.9440000000000001</v>
      </c>
      <c r="M522" s="43">
        <v>1.044</v>
      </c>
      <c r="N522" s="43">
        <v>1.31</v>
      </c>
      <c r="O522" s="44">
        <v>0.682</v>
      </c>
      <c r="P522" s="1"/>
    </row>
    <row r="523" spans="1:16" ht="12.75">
      <c r="A523" s="1"/>
      <c r="B523" s="66" t="s">
        <v>64</v>
      </c>
      <c r="C523" s="54">
        <v>0.9260000000000002</v>
      </c>
      <c r="D523" s="55">
        <v>0.7360000000000001</v>
      </c>
      <c r="E523" s="55">
        <v>0.535</v>
      </c>
      <c r="F523" s="55">
        <v>0.675</v>
      </c>
      <c r="G523" s="55">
        <v>0.672</v>
      </c>
      <c r="H523" s="55">
        <v>0.285</v>
      </c>
      <c r="I523" s="55">
        <v>0.84</v>
      </c>
      <c r="J523" s="55">
        <v>0.632</v>
      </c>
      <c r="K523" s="55">
        <v>0.512</v>
      </c>
      <c r="L523" s="55">
        <v>0.6509999999999999</v>
      </c>
      <c r="M523" s="55">
        <v>1.042</v>
      </c>
      <c r="N523" s="55">
        <v>0.912</v>
      </c>
      <c r="O523" s="63">
        <v>0.612</v>
      </c>
      <c r="P523" s="1"/>
    </row>
    <row r="524" spans="1:16" ht="12.75">
      <c r="A524" s="1"/>
      <c r="B524" s="45" t="s">
        <v>65</v>
      </c>
      <c r="C524" s="46">
        <v>0.41</v>
      </c>
      <c r="D524" s="47">
        <v>0.553</v>
      </c>
      <c r="E524" s="47">
        <v>0.485</v>
      </c>
      <c r="F524" s="47">
        <v>0.22900000000000004</v>
      </c>
      <c r="G524" s="47">
        <v>0.598</v>
      </c>
      <c r="H524" s="47">
        <v>0.153</v>
      </c>
      <c r="I524" s="47">
        <v>0.6779999999999999</v>
      </c>
      <c r="J524" s="47">
        <v>0.29600000000000004</v>
      </c>
      <c r="K524" s="47">
        <v>0.269</v>
      </c>
      <c r="L524" s="47">
        <v>0.647</v>
      </c>
      <c r="M524" s="47">
        <v>0.7410000000000001</v>
      </c>
      <c r="N524" s="47">
        <v>0.929</v>
      </c>
      <c r="O524" s="48">
        <v>0.352</v>
      </c>
      <c r="P524" s="1"/>
    </row>
    <row r="525" spans="1:16" ht="12.75">
      <c r="A525" s="1"/>
      <c r="B525" s="45" t="s">
        <v>66</v>
      </c>
      <c r="C525" s="46">
        <v>0.57</v>
      </c>
      <c r="D525" s="47">
        <v>0.5970000000000001</v>
      </c>
      <c r="E525" s="47">
        <v>0.429</v>
      </c>
      <c r="F525" s="47">
        <v>0.54</v>
      </c>
      <c r="G525" s="47">
        <v>0.57</v>
      </c>
      <c r="H525" s="47">
        <v>0.225</v>
      </c>
      <c r="I525" s="47">
        <v>0.693</v>
      </c>
      <c r="J525" s="47">
        <v>0.672</v>
      </c>
      <c r="K525" s="47">
        <v>0.65</v>
      </c>
      <c r="L525" s="47">
        <v>1.023</v>
      </c>
      <c r="M525" s="47">
        <v>0.7110000000000001</v>
      </c>
      <c r="N525" s="47">
        <v>1.247</v>
      </c>
      <c r="O525" s="48">
        <v>0.695</v>
      </c>
      <c r="P525" s="1"/>
    </row>
    <row r="526" spans="1:16" ht="13.5" thickBot="1">
      <c r="A526" s="1"/>
      <c r="B526" s="49" t="s">
        <v>67</v>
      </c>
      <c r="C526" s="50">
        <v>0.402</v>
      </c>
      <c r="D526" s="51">
        <v>0.6729999999999999</v>
      </c>
      <c r="E526" s="51">
        <v>0.417</v>
      </c>
      <c r="F526" s="51">
        <v>0.36200000000000004</v>
      </c>
      <c r="G526" s="51">
        <v>0.545</v>
      </c>
      <c r="H526" s="51">
        <v>0.261</v>
      </c>
      <c r="I526" s="51">
        <v>0.918</v>
      </c>
      <c r="J526" s="51">
        <v>0.735</v>
      </c>
      <c r="K526" s="51">
        <v>1.145</v>
      </c>
      <c r="L526" s="51">
        <v>0.5970000000000001</v>
      </c>
      <c r="M526" s="51">
        <v>0.867</v>
      </c>
      <c r="N526" s="51">
        <v>1.228</v>
      </c>
      <c r="O526" s="52">
        <v>0.643</v>
      </c>
      <c r="P526" s="1"/>
    </row>
    <row r="527" spans="1:16" ht="13.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"/>
      <c r="B528" s="24" t="s">
        <v>158</v>
      </c>
      <c r="C528" s="54">
        <v>0.68</v>
      </c>
      <c r="D528" s="55">
        <v>0.7390000000000001</v>
      </c>
      <c r="E528" s="55">
        <v>0.656</v>
      </c>
      <c r="F528" s="55">
        <v>0.654</v>
      </c>
      <c r="G528" s="55">
        <v>0.57</v>
      </c>
      <c r="H528" s="55">
        <v>0.14300000000000002</v>
      </c>
      <c r="I528" s="55">
        <v>0.918</v>
      </c>
      <c r="J528" s="55">
        <v>0.643</v>
      </c>
      <c r="K528" s="55">
        <v>0.597</v>
      </c>
      <c r="L528" s="55">
        <v>0.8860000000000001</v>
      </c>
      <c r="M528" s="55">
        <v>0.87</v>
      </c>
      <c r="N528" s="55">
        <v>0.802</v>
      </c>
      <c r="O528" s="63">
        <v>0.484</v>
      </c>
      <c r="P528" s="1"/>
    </row>
    <row r="529" spans="1:16" ht="12.75">
      <c r="A529" s="1"/>
      <c r="B529" s="28" t="s">
        <v>159</v>
      </c>
      <c r="C529" s="46">
        <v>0.66</v>
      </c>
      <c r="D529" s="47">
        <v>0.509</v>
      </c>
      <c r="E529" s="47">
        <v>0.65</v>
      </c>
      <c r="F529" s="47">
        <v>0.65</v>
      </c>
      <c r="G529" s="47">
        <v>0.56</v>
      </c>
      <c r="H529" s="47">
        <v>0.2</v>
      </c>
      <c r="I529" s="47">
        <v>0.7</v>
      </c>
      <c r="J529" s="47">
        <v>0.662</v>
      </c>
      <c r="K529" s="47">
        <v>0.561</v>
      </c>
      <c r="L529" s="47">
        <v>1.0090000000000001</v>
      </c>
      <c r="M529" s="47">
        <v>0.644</v>
      </c>
      <c r="N529" s="47">
        <v>1.016</v>
      </c>
      <c r="O529" s="48">
        <v>0.45</v>
      </c>
      <c r="P529" s="1"/>
    </row>
    <row r="530" spans="1:16" ht="13.5" thickBot="1">
      <c r="A530" s="1"/>
      <c r="B530" s="36" t="s">
        <v>160</v>
      </c>
      <c r="C530" s="46">
        <v>0.65</v>
      </c>
      <c r="D530" s="47">
        <v>0.505</v>
      </c>
      <c r="E530" s="47">
        <v>0.64</v>
      </c>
      <c r="F530" s="47">
        <v>0.645</v>
      </c>
      <c r="G530" s="47">
        <v>0.55</v>
      </c>
      <c r="H530" s="47">
        <v>0.36600000000000005</v>
      </c>
      <c r="I530" s="47">
        <v>0.655</v>
      </c>
      <c r="J530" s="47">
        <v>0.459</v>
      </c>
      <c r="K530" s="47">
        <v>0.55</v>
      </c>
      <c r="L530" s="47">
        <v>0.7010000000000001</v>
      </c>
      <c r="M530" s="47">
        <v>0.919</v>
      </c>
      <c r="N530" s="47">
        <v>1.307</v>
      </c>
      <c r="O530" s="48">
        <v>0.465</v>
      </c>
      <c r="P530" s="1"/>
    </row>
    <row r="531" spans="1:16" ht="12.75">
      <c r="A531" s="1"/>
      <c r="B531" s="66" t="s">
        <v>64</v>
      </c>
      <c r="C531" s="54">
        <v>0.466</v>
      </c>
      <c r="D531" s="55">
        <v>0.648</v>
      </c>
      <c r="E531" s="55">
        <v>0.644</v>
      </c>
      <c r="F531" s="55">
        <v>0.319</v>
      </c>
      <c r="G531" s="55">
        <v>0.385</v>
      </c>
      <c r="H531" s="55">
        <v>0.44700000000000006</v>
      </c>
      <c r="I531" s="55">
        <v>0.452</v>
      </c>
      <c r="J531" s="55">
        <v>0.797</v>
      </c>
      <c r="K531" s="55">
        <v>0.954</v>
      </c>
      <c r="L531" s="55">
        <v>0.667</v>
      </c>
      <c r="M531" s="55">
        <v>0.8360000000000001</v>
      </c>
      <c r="N531" s="55">
        <v>1.117</v>
      </c>
      <c r="O531" s="63">
        <v>0.46399999999999997</v>
      </c>
      <c r="P531" s="1"/>
    </row>
    <row r="532" spans="1:16" ht="12.75">
      <c r="A532" s="1"/>
      <c r="B532" s="45" t="s">
        <v>65</v>
      </c>
      <c r="C532" s="46">
        <v>0.225</v>
      </c>
      <c r="D532" s="47">
        <v>0.559</v>
      </c>
      <c r="E532" s="47">
        <v>0.572</v>
      </c>
      <c r="F532" s="47">
        <v>0.558</v>
      </c>
      <c r="G532" s="47">
        <v>0.55</v>
      </c>
      <c r="H532" s="47">
        <v>0.396</v>
      </c>
      <c r="I532" s="47">
        <v>0.481</v>
      </c>
      <c r="J532" s="47">
        <v>0.403</v>
      </c>
      <c r="K532" s="47">
        <v>0.8810000000000001</v>
      </c>
      <c r="L532" s="47">
        <v>0.688</v>
      </c>
      <c r="M532" s="47">
        <v>0.79</v>
      </c>
      <c r="N532" s="47">
        <v>0.9820000000000001</v>
      </c>
      <c r="O532" s="48">
        <v>0.32</v>
      </c>
      <c r="P532" s="1"/>
    </row>
    <row r="533" spans="1:16" ht="12.75">
      <c r="A533" s="1"/>
      <c r="B533" s="45" t="s">
        <v>66</v>
      </c>
      <c r="C533" s="46">
        <v>0.385</v>
      </c>
      <c r="D533" s="47">
        <v>0.7560000000000001</v>
      </c>
      <c r="E533" s="47">
        <v>0.535</v>
      </c>
      <c r="F533" s="47">
        <v>0.56</v>
      </c>
      <c r="G533" s="47">
        <v>0.53</v>
      </c>
      <c r="H533" s="47">
        <v>0.19</v>
      </c>
      <c r="I533" s="47">
        <v>0.625</v>
      </c>
      <c r="J533" s="47">
        <v>0.63</v>
      </c>
      <c r="K533" s="47">
        <v>0.562</v>
      </c>
      <c r="L533" s="47">
        <v>0.755</v>
      </c>
      <c r="M533" s="47">
        <v>1.094</v>
      </c>
      <c r="N533" s="47">
        <v>1.046</v>
      </c>
      <c r="O533" s="48">
        <v>0.35</v>
      </c>
      <c r="P533" s="1"/>
    </row>
    <row r="534" spans="1:16" ht="13.5" thickBot="1">
      <c r="A534" s="1"/>
      <c r="B534" s="49" t="s">
        <v>67</v>
      </c>
      <c r="C534" s="50">
        <v>0.549</v>
      </c>
      <c r="D534" s="51">
        <v>0.41600000000000004</v>
      </c>
      <c r="E534" s="51">
        <v>0.42</v>
      </c>
      <c r="F534" s="51">
        <v>0.465</v>
      </c>
      <c r="G534" s="51">
        <v>0.386</v>
      </c>
      <c r="H534" s="51">
        <v>0.456</v>
      </c>
      <c r="I534" s="51">
        <v>0.273</v>
      </c>
      <c r="J534" s="51">
        <v>0.7860000000000001</v>
      </c>
      <c r="K534" s="51">
        <v>0.606</v>
      </c>
      <c r="L534" s="51">
        <v>0.718</v>
      </c>
      <c r="M534" s="51">
        <v>1.036</v>
      </c>
      <c r="N534" s="51">
        <v>1.123</v>
      </c>
      <c r="O534" s="52">
        <v>0.42</v>
      </c>
      <c r="P534" s="1"/>
    </row>
    <row r="535" spans="1:16" ht="13.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thickBot="1">
      <c r="A536" s="1"/>
      <c r="B536" s="42" t="s">
        <v>161</v>
      </c>
      <c r="C536" s="41">
        <v>1.1660000000000001</v>
      </c>
      <c r="D536" s="43">
        <v>2.175</v>
      </c>
      <c r="E536" s="43">
        <v>0.62</v>
      </c>
      <c r="F536" s="43">
        <v>0.601</v>
      </c>
      <c r="G536" s="43">
        <v>0.611</v>
      </c>
      <c r="H536" s="43">
        <v>0.34700000000000003</v>
      </c>
      <c r="I536" s="43">
        <v>1.11</v>
      </c>
      <c r="J536" s="43">
        <v>0.384</v>
      </c>
      <c r="K536" s="43">
        <v>0.905</v>
      </c>
      <c r="L536" s="43">
        <v>1.1860000000000002</v>
      </c>
      <c r="M536" s="43">
        <v>1.057</v>
      </c>
      <c r="N536" s="43">
        <v>1.262</v>
      </c>
      <c r="O536" s="44">
        <v>0.668</v>
      </c>
      <c r="P536" s="1"/>
    </row>
    <row r="537" spans="1:16" ht="12.75">
      <c r="A537" s="1"/>
      <c r="B537" s="66" t="s">
        <v>64</v>
      </c>
      <c r="C537" s="54">
        <v>0.281</v>
      </c>
      <c r="D537" s="55">
        <v>0.48200000000000004</v>
      </c>
      <c r="E537" s="55">
        <v>0.37200000000000005</v>
      </c>
      <c r="F537" s="55">
        <v>0.54</v>
      </c>
      <c r="G537" s="55">
        <v>0.32</v>
      </c>
      <c r="H537" s="55">
        <v>0.18600000000000003</v>
      </c>
      <c r="I537" s="55">
        <v>0.627</v>
      </c>
      <c r="J537" s="55">
        <v>0.42600000000000005</v>
      </c>
      <c r="K537" s="55">
        <v>0.406</v>
      </c>
      <c r="L537" s="55">
        <v>0.7110000000000001</v>
      </c>
      <c r="M537" s="55">
        <v>0.85</v>
      </c>
      <c r="N537" s="55">
        <v>1.108</v>
      </c>
      <c r="O537" s="63">
        <v>0.578</v>
      </c>
      <c r="P537" s="1"/>
    </row>
    <row r="538" spans="1:16" ht="12.75">
      <c r="A538" s="1"/>
      <c r="B538" s="45" t="s">
        <v>65</v>
      </c>
      <c r="C538" s="46">
        <v>0.311</v>
      </c>
      <c r="D538" s="47">
        <v>0.31</v>
      </c>
      <c r="E538" s="47">
        <v>0.46</v>
      </c>
      <c r="F538" s="47">
        <v>0.68</v>
      </c>
      <c r="G538" s="47">
        <v>0.581</v>
      </c>
      <c r="H538" s="47">
        <v>0.16</v>
      </c>
      <c r="I538" s="47">
        <v>0.227</v>
      </c>
      <c r="J538" s="47">
        <v>0.42</v>
      </c>
      <c r="K538" s="47">
        <v>0.575</v>
      </c>
      <c r="L538" s="47">
        <v>0.525</v>
      </c>
      <c r="M538" s="47">
        <v>0.757</v>
      </c>
      <c r="N538" s="47">
        <v>0.9710000000000001</v>
      </c>
      <c r="O538" s="48">
        <v>0.544</v>
      </c>
      <c r="P538" s="1"/>
    </row>
    <row r="539" spans="1:16" ht="12.75">
      <c r="A539" s="1"/>
      <c r="B539" s="45" t="s">
        <v>66</v>
      </c>
      <c r="C539" s="46">
        <v>0.24300000000000002</v>
      </c>
      <c r="D539" s="47">
        <v>0.263</v>
      </c>
      <c r="E539" s="47">
        <v>0.471</v>
      </c>
      <c r="F539" s="47">
        <v>0.675</v>
      </c>
      <c r="G539" s="47">
        <v>0.56</v>
      </c>
      <c r="H539" s="47">
        <v>0.474</v>
      </c>
      <c r="I539" s="47">
        <v>0.376</v>
      </c>
      <c r="J539" s="47">
        <v>0.44</v>
      </c>
      <c r="K539" s="47">
        <v>0.639</v>
      </c>
      <c r="L539" s="47">
        <v>0.654</v>
      </c>
      <c r="M539" s="47">
        <v>0.7910000000000001</v>
      </c>
      <c r="N539" s="47">
        <v>1.0410000000000001</v>
      </c>
      <c r="O539" s="48">
        <v>0.44</v>
      </c>
      <c r="P539" s="1"/>
    </row>
    <row r="540" spans="1:16" ht="13.5" thickBot="1">
      <c r="A540" s="1"/>
      <c r="B540" s="49" t="s">
        <v>67</v>
      </c>
      <c r="C540" s="50">
        <v>0.585</v>
      </c>
      <c r="D540" s="51">
        <v>0.342</v>
      </c>
      <c r="E540" s="51">
        <v>0.43</v>
      </c>
      <c r="F540" s="51">
        <v>0.49300000000000005</v>
      </c>
      <c r="G540" s="51">
        <v>0.543</v>
      </c>
      <c r="H540" s="51">
        <v>0.545</v>
      </c>
      <c r="I540" s="51">
        <v>0.5680000000000001</v>
      </c>
      <c r="J540" s="51">
        <v>0.672</v>
      </c>
      <c r="K540" s="51">
        <v>0.397</v>
      </c>
      <c r="L540" s="51">
        <v>0.456</v>
      </c>
      <c r="M540" s="51">
        <v>0.9420000000000001</v>
      </c>
      <c r="N540" s="51">
        <v>1.624</v>
      </c>
      <c r="O540" s="52">
        <v>0.39300000000000007</v>
      </c>
      <c r="P540" s="1"/>
    </row>
    <row r="541" spans="1:16" ht="13.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thickBot="1">
      <c r="A542" s="1"/>
      <c r="B542" s="42" t="s">
        <v>162</v>
      </c>
      <c r="C542" s="41">
        <v>0.767</v>
      </c>
      <c r="D542" s="43">
        <v>0.8079999999999999</v>
      </c>
      <c r="E542" s="43">
        <v>0.753</v>
      </c>
      <c r="F542" s="43">
        <v>1.2770000000000001</v>
      </c>
      <c r="G542" s="43">
        <v>0.551</v>
      </c>
      <c r="H542" s="43">
        <v>0.257</v>
      </c>
      <c r="I542" s="43">
        <v>0.5910000000000001</v>
      </c>
      <c r="J542" s="43">
        <v>0.643</v>
      </c>
      <c r="K542" s="43">
        <v>0.517</v>
      </c>
      <c r="L542" s="43">
        <v>0.8490000000000001</v>
      </c>
      <c r="M542" s="43">
        <v>0.888</v>
      </c>
      <c r="N542" s="43">
        <v>0.7040000000000001</v>
      </c>
      <c r="O542" s="44">
        <v>0.529</v>
      </c>
      <c r="P542" s="1"/>
    </row>
    <row r="543" spans="1:16" ht="12.75">
      <c r="A543" s="1"/>
      <c r="B543" s="66" t="s">
        <v>64</v>
      </c>
      <c r="C543" s="54">
        <v>0.5870000000000001</v>
      </c>
      <c r="D543" s="55">
        <v>0.65</v>
      </c>
      <c r="E543" s="55">
        <v>0.632</v>
      </c>
      <c r="F543" s="55">
        <v>0.272</v>
      </c>
      <c r="G543" s="55">
        <v>0.429</v>
      </c>
      <c r="H543" s="55">
        <v>0.36</v>
      </c>
      <c r="I543" s="55">
        <v>0.737</v>
      </c>
      <c r="J543" s="55">
        <v>0.743</v>
      </c>
      <c r="K543" s="55">
        <v>0.40800000000000003</v>
      </c>
      <c r="L543" s="55">
        <v>0.575</v>
      </c>
      <c r="M543" s="55">
        <v>0.8210000000000001</v>
      </c>
      <c r="N543" s="55">
        <v>1.012</v>
      </c>
      <c r="O543" s="63">
        <v>0.49100000000000005</v>
      </c>
      <c r="P543" s="1"/>
    </row>
    <row r="544" spans="1:16" ht="12.75">
      <c r="A544" s="1"/>
      <c r="B544" s="45" t="s">
        <v>65</v>
      </c>
      <c r="C544" s="46">
        <v>0.48</v>
      </c>
      <c r="D544" s="47">
        <v>0.6970000000000001</v>
      </c>
      <c r="E544" s="47">
        <v>0.72</v>
      </c>
      <c r="F544" s="47">
        <v>0.512</v>
      </c>
      <c r="G544" s="47">
        <v>0.505</v>
      </c>
      <c r="H544" s="47">
        <v>0.22</v>
      </c>
      <c r="I544" s="47">
        <v>0.226</v>
      </c>
      <c r="J544" s="47">
        <v>0.5760000000000001</v>
      </c>
      <c r="K544" s="47">
        <v>0.324</v>
      </c>
      <c r="L544" s="47">
        <v>0.713</v>
      </c>
      <c r="M544" s="47">
        <v>0.7960000000000002</v>
      </c>
      <c r="N544" s="47">
        <v>0.677</v>
      </c>
      <c r="O544" s="48">
        <v>0.47</v>
      </c>
      <c r="P544" s="1"/>
    </row>
    <row r="545" spans="1:16" ht="12.75">
      <c r="A545" s="1"/>
      <c r="B545" s="45" t="s">
        <v>66</v>
      </c>
      <c r="C545" s="46">
        <v>0.6709999999999999</v>
      </c>
      <c r="D545" s="47">
        <v>0.49100000000000005</v>
      </c>
      <c r="E545" s="47">
        <v>0.61</v>
      </c>
      <c r="F545" s="47">
        <v>0.388</v>
      </c>
      <c r="G545" s="47">
        <v>0.963</v>
      </c>
      <c r="H545" s="47">
        <v>0.319</v>
      </c>
      <c r="I545" s="47">
        <v>0.446</v>
      </c>
      <c r="J545" s="47">
        <v>0.5870000000000001</v>
      </c>
      <c r="K545" s="47">
        <v>0.6080000000000001</v>
      </c>
      <c r="L545" s="47">
        <v>0.524</v>
      </c>
      <c r="M545" s="47">
        <v>0.663</v>
      </c>
      <c r="N545" s="47">
        <v>0.85</v>
      </c>
      <c r="O545" s="48">
        <v>0.365</v>
      </c>
      <c r="P545" s="1"/>
    </row>
    <row r="546" spans="1:16" ht="13.5" thickBot="1">
      <c r="A546" s="1"/>
      <c r="B546" s="49" t="s">
        <v>67</v>
      </c>
      <c r="C546" s="50">
        <v>0.34800000000000003</v>
      </c>
      <c r="D546" s="51">
        <v>0.49100000000000005</v>
      </c>
      <c r="E546" s="51">
        <v>0.498</v>
      </c>
      <c r="F546" s="51">
        <v>0.435</v>
      </c>
      <c r="G546" s="51">
        <v>0.503</v>
      </c>
      <c r="H546" s="51">
        <v>0.24400000000000002</v>
      </c>
      <c r="I546" s="51">
        <v>0.331</v>
      </c>
      <c r="J546" s="51">
        <v>0.4580000000000001</v>
      </c>
      <c r="K546" s="51">
        <v>0.8390000000000001</v>
      </c>
      <c r="L546" s="51">
        <v>0.562</v>
      </c>
      <c r="M546" s="51">
        <v>0.784</v>
      </c>
      <c r="N546" s="51">
        <v>0.909</v>
      </c>
      <c r="O546" s="52">
        <v>0.34</v>
      </c>
      <c r="P546" s="1"/>
    </row>
    <row r="547" spans="1:16" ht="13.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thickBot="1">
      <c r="A548" s="1"/>
      <c r="B548" s="42" t="s">
        <v>163</v>
      </c>
      <c r="C548" s="41">
        <v>0.5760000000000001</v>
      </c>
      <c r="D548" s="43">
        <v>0.499</v>
      </c>
      <c r="E548" s="43">
        <v>0.571</v>
      </c>
      <c r="F548" s="43">
        <v>0.56</v>
      </c>
      <c r="G548" s="43">
        <v>0.8260000000000001</v>
      </c>
      <c r="H548" s="43">
        <v>0.32</v>
      </c>
      <c r="I548" s="43">
        <v>0.715</v>
      </c>
      <c r="J548" s="43">
        <v>0.547</v>
      </c>
      <c r="K548" s="43">
        <v>0.534</v>
      </c>
      <c r="L548" s="43">
        <v>0.8320000000000001</v>
      </c>
      <c r="M548" s="43">
        <v>0.9590000000000001</v>
      </c>
      <c r="N548" s="43">
        <v>0.9860000000000001</v>
      </c>
      <c r="O548" s="44">
        <v>0.488</v>
      </c>
      <c r="P548" s="1"/>
    </row>
    <row r="549" spans="1:16" ht="12.75">
      <c r="A549" s="1"/>
      <c r="B549" s="66" t="s">
        <v>64</v>
      </c>
      <c r="C549" s="54">
        <v>0.33299999999999996</v>
      </c>
      <c r="D549" s="55">
        <v>0.637</v>
      </c>
      <c r="E549" s="55">
        <v>1.179</v>
      </c>
      <c r="F549" s="55">
        <v>0.627</v>
      </c>
      <c r="G549" s="55">
        <v>0.617</v>
      </c>
      <c r="H549" s="55">
        <v>0.337</v>
      </c>
      <c r="I549" s="55">
        <v>0.665</v>
      </c>
      <c r="J549" s="55">
        <v>0.6809999999999999</v>
      </c>
      <c r="K549" s="55">
        <v>0.45</v>
      </c>
      <c r="L549" s="55">
        <v>0.7310000000000001</v>
      </c>
      <c r="M549" s="55">
        <v>0.815</v>
      </c>
      <c r="N549" s="55">
        <v>0.8760000000000001</v>
      </c>
      <c r="O549" s="63">
        <v>0.47200000000000003</v>
      </c>
      <c r="P549" s="1"/>
    </row>
    <row r="550" spans="1:16" ht="12.75">
      <c r="A550" s="1"/>
      <c r="B550" s="45" t="s">
        <v>65</v>
      </c>
      <c r="C550" s="46">
        <v>0.677</v>
      </c>
      <c r="D550" s="47">
        <v>0.311</v>
      </c>
      <c r="E550" s="47">
        <v>0.55</v>
      </c>
      <c r="F550" s="47">
        <v>0.61</v>
      </c>
      <c r="G550" s="47">
        <v>0.588</v>
      </c>
      <c r="H550" s="47">
        <v>0.172</v>
      </c>
      <c r="I550" s="47">
        <v>0.618</v>
      </c>
      <c r="J550" s="47">
        <v>0.529</v>
      </c>
      <c r="K550" s="47">
        <v>0.6559999999999999</v>
      </c>
      <c r="L550" s="47">
        <v>0.8510000000000001</v>
      </c>
      <c r="M550" s="47">
        <v>0.9410000000000001</v>
      </c>
      <c r="N550" s="47">
        <v>1.661</v>
      </c>
      <c r="O550" s="48">
        <v>0.42700000000000005</v>
      </c>
      <c r="P550" s="1"/>
    </row>
    <row r="551" spans="1:16" ht="12.75">
      <c r="A551" s="1"/>
      <c r="B551" s="45" t="s">
        <v>66</v>
      </c>
      <c r="C551" s="46">
        <v>0.459</v>
      </c>
      <c r="D551" s="47">
        <v>0.535</v>
      </c>
      <c r="E551" s="47">
        <v>0.9770000000000001</v>
      </c>
      <c r="F551" s="47">
        <v>0.5630000000000001</v>
      </c>
      <c r="G551" s="47">
        <v>0.48800000000000004</v>
      </c>
      <c r="H551" s="47">
        <v>0.35600000000000004</v>
      </c>
      <c r="I551" s="47">
        <v>0.495</v>
      </c>
      <c r="J551" s="47">
        <v>0.47600000000000003</v>
      </c>
      <c r="K551" s="47">
        <v>0.365</v>
      </c>
      <c r="L551" s="47">
        <v>0.8340000000000001</v>
      </c>
      <c r="M551" s="47">
        <v>1.0110000000000001</v>
      </c>
      <c r="N551" s="47">
        <v>1.192</v>
      </c>
      <c r="O551" s="48">
        <v>0.495</v>
      </c>
      <c r="P551" s="1"/>
    </row>
    <row r="552" spans="1:16" ht="13.5" thickBot="1">
      <c r="A552" s="1"/>
      <c r="B552" s="49" t="s">
        <v>67</v>
      </c>
      <c r="C552" s="50">
        <v>0.292</v>
      </c>
      <c r="D552" s="51">
        <v>0.36800000000000005</v>
      </c>
      <c r="E552" s="51">
        <v>0.53</v>
      </c>
      <c r="F552" s="51">
        <v>0.633</v>
      </c>
      <c r="G552" s="51">
        <v>0.48800000000000004</v>
      </c>
      <c r="H552" s="51">
        <v>0.278</v>
      </c>
      <c r="I552" s="51">
        <v>0.48600000000000004</v>
      </c>
      <c r="J552" s="51">
        <v>0.47600000000000003</v>
      </c>
      <c r="K552" s="51">
        <v>0.557</v>
      </c>
      <c r="L552" s="51">
        <v>0.7270000000000001</v>
      </c>
      <c r="M552" s="51">
        <v>0.8360000000000001</v>
      </c>
      <c r="N552" s="51">
        <v>1.181</v>
      </c>
      <c r="O552" s="52">
        <v>0.568</v>
      </c>
      <c r="P552" s="1"/>
    </row>
    <row r="553" spans="1:16" ht="12.75">
      <c r="A553" s="1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1"/>
    </row>
    <row r="554" spans="1:16" ht="13.5" thickBot="1">
      <c r="A554" s="1"/>
      <c r="B554" s="60"/>
      <c r="C554" s="6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thickBot="1">
      <c r="A555" s="1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1"/>
    </row>
    <row r="556" spans="1:16" ht="16.5" customHeight="1">
      <c r="A556" s="1"/>
      <c r="B556" s="3" t="s">
        <v>14</v>
      </c>
      <c r="C556" s="4" t="s">
        <v>15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1"/>
    </row>
    <row r="557" spans="1:16" ht="12.75" customHeight="1">
      <c r="A557" s="1"/>
      <c r="B557" s="6"/>
      <c r="C557" s="7" t="s">
        <v>16</v>
      </c>
      <c r="D557" s="8" t="s">
        <v>17</v>
      </c>
      <c r="E557" s="8" t="s">
        <v>18</v>
      </c>
      <c r="F557" s="8" t="s">
        <v>19</v>
      </c>
      <c r="G557" s="8" t="s">
        <v>20</v>
      </c>
      <c r="H557" s="8" t="s">
        <v>21</v>
      </c>
      <c r="I557" s="8" t="s">
        <v>22</v>
      </c>
      <c r="J557" s="8" t="s">
        <v>23</v>
      </c>
      <c r="K557" s="8" t="s">
        <v>24</v>
      </c>
      <c r="L557" s="8" t="s">
        <v>25</v>
      </c>
      <c r="M557" s="8" t="s">
        <v>26</v>
      </c>
      <c r="N557" s="8" t="s">
        <v>27</v>
      </c>
      <c r="O557" s="9" t="s">
        <v>28</v>
      </c>
      <c r="P557" s="1"/>
    </row>
    <row r="558" spans="1:16" ht="12.75">
      <c r="A558" s="1"/>
      <c r="B558" s="10" t="s">
        <v>29</v>
      </c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  <c r="P558" s="1"/>
    </row>
    <row r="559" spans="1:16" ht="12.75">
      <c r="A559" s="1"/>
      <c r="B559" s="10" t="s">
        <v>30</v>
      </c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3"/>
      <c r="P559" s="1"/>
    </row>
    <row r="560" spans="1:16" ht="12.75">
      <c r="A560" s="1"/>
      <c r="B560" s="14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3"/>
      <c r="P560" s="1"/>
    </row>
    <row r="561" spans="1:16" ht="12.75">
      <c r="A561" s="1"/>
      <c r="B561" s="15" t="s">
        <v>31</v>
      </c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  <c r="P561" s="1"/>
    </row>
    <row r="562" spans="1:16" ht="12.75">
      <c r="A562" s="1"/>
      <c r="B562" s="15" t="s">
        <v>32</v>
      </c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  <c r="P562" s="1"/>
    </row>
    <row r="563" spans="1:16" ht="12.75">
      <c r="A563" s="1"/>
      <c r="B563" s="15" t="s">
        <v>33</v>
      </c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  <c r="P563" s="1"/>
    </row>
    <row r="564" spans="1:16" ht="12.75">
      <c r="A564" s="1"/>
      <c r="B564" s="15" t="s">
        <v>34</v>
      </c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3"/>
      <c r="P564" s="1"/>
    </row>
    <row r="565" spans="1:16" ht="12.75">
      <c r="A565" s="1"/>
      <c r="B565" s="14"/>
      <c r="C565" s="16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8"/>
      <c r="P565" s="1"/>
    </row>
    <row r="566" spans="1:16" ht="13.5" thickBot="1">
      <c r="A566" s="1"/>
      <c r="B566" s="19">
        <f>0</f>
        <v>0</v>
      </c>
      <c r="C566" s="20">
        <f>1</f>
        <v>1</v>
      </c>
      <c r="D566" s="20">
        <f>2</f>
        <v>2</v>
      </c>
      <c r="E566" s="20">
        <f>3</f>
        <v>3</v>
      </c>
      <c r="F566" s="20">
        <f>4</f>
        <v>4</v>
      </c>
      <c r="G566" s="20">
        <f>5</f>
        <v>5</v>
      </c>
      <c r="H566" s="20">
        <f>6</f>
        <v>6</v>
      </c>
      <c r="I566" s="20">
        <f>7</f>
        <v>7</v>
      </c>
      <c r="J566" s="20">
        <f>8</f>
        <v>8</v>
      </c>
      <c r="K566" s="20">
        <f>9</f>
        <v>9</v>
      </c>
      <c r="L566" s="20">
        <f>10</f>
        <v>10</v>
      </c>
      <c r="M566" s="20">
        <f>11</f>
        <v>11</v>
      </c>
      <c r="N566" s="20">
        <f>12</f>
        <v>12</v>
      </c>
      <c r="O566" s="21">
        <f>13</f>
        <v>13</v>
      </c>
      <c r="P566" s="1"/>
    </row>
    <row r="567" spans="1:16" ht="13.5" thickBot="1">
      <c r="A567" s="1"/>
      <c r="B567" s="74" t="s">
        <v>10</v>
      </c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1"/>
    </row>
    <row r="568" spans="1:16" ht="13.5" thickBot="1">
      <c r="A568" s="1"/>
      <c r="B568" s="42" t="s">
        <v>164</v>
      </c>
      <c r="C568" s="41">
        <v>0.451</v>
      </c>
      <c r="D568" s="43">
        <v>0.559</v>
      </c>
      <c r="E568" s="43">
        <v>0.59</v>
      </c>
      <c r="F568" s="43">
        <v>0.49</v>
      </c>
      <c r="G568" s="43">
        <v>0.558</v>
      </c>
      <c r="H568" s="43">
        <v>0.137</v>
      </c>
      <c r="I568" s="43">
        <v>1.595</v>
      </c>
      <c r="J568" s="43">
        <v>0.37800000000000006</v>
      </c>
      <c r="K568" s="43">
        <v>0.9590000000000001</v>
      </c>
      <c r="L568" s="43">
        <v>1.022</v>
      </c>
      <c r="M568" s="43">
        <v>0.929</v>
      </c>
      <c r="N568" s="43">
        <v>1.135</v>
      </c>
      <c r="O568" s="44">
        <v>0.842</v>
      </c>
      <c r="P568" s="1"/>
    </row>
    <row r="569" spans="1:16" ht="12.75">
      <c r="A569" s="1"/>
      <c r="B569" s="66" t="s">
        <v>64</v>
      </c>
      <c r="C569" s="54">
        <v>0.48600000000000004</v>
      </c>
      <c r="D569" s="55">
        <v>0.75</v>
      </c>
      <c r="E569" s="55">
        <v>0.58</v>
      </c>
      <c r="F569" s="55">
        <v>0.557</v>
      </c>
      <c r="G569" s="55">
        <v>0.30100000000000005</v>
      </c>
      <c r="H569" s="55">
        <v>0.575</v>
      </c>
      <c r="I569" s="55">
        <v>0.767</v>
      </c>
      <c r="J569" s="55">
        <v>0.562</v>
      </c>
      <c r="K569" s="55">
        <v>0.8740000000000001</v>
      </c>
      <c r="L569" s="55">
        <v>0.8190000000000001</v>
      </c>
      <c r="M569" s="55">
        <v>0.922</v>
      </c>
      <c r="N569" s="55">
        <v>1.022</v>
      </c>
      <c r="O569" s="63">
        <v>0.415</v>
      </c>
      <c r="P569" s="1"/>
    </row>
    <row r="570" spans="1:16" ht="12.75">
      <c r="A570" s="1"/>
      <c r="B570" s="45" t="s">
        <v>65</v>
      </c>
      <c r="C570" s="46">
        <v>0.5820000000000001</v>
      </c>
      <c r="D570" s="47">
        <v>0.43700000000000006</v>
      </c>
      <c r="E570" s="47">
        <v>0.565</v>
      </c>
      <c r="F570" s="47">
        <v>0.55</v>
      </c>
      <c r="G570" s="47">
        <v>0.337</v>
      </c>
      <c r="H570" s="47">
        <v>0.315</v>
      </c>
      <c r="I570" s="47">
        <v>0.548</v>
      </c>
      <c r="J570" s="47">
        <v>0.7710000000000001</v>
      </c>
      <c r="K570" s="47">
        <v>0.5680000000000001</v>
      </c>
      <c r="L570" s="47">
        <v>0.7640000000000001</v>
      </c>
      <c r="M570" s="47">
        <v>0.8910000000000001</v>
      </c>
      <c r="N570" s="47">
        <v>1.736</v>
      </c>
      <c r="O570" s="48">
        <v>0.4</v>
      </c>
      <c r="P570" s="1"/>
    </row>
    <row r="571" spans="1:16" ht="12.75">
      <c r="A571" s="1"/>
      <c r="B571" s="45" t="s">
        <v>66</v>
      </c>
      <c r="C571" s="46">
        <v>0.434</v>
      </c>
      <c r="D571" s="47">
        <v>0.5860000000000001</v>
      </c>
      <c r="E571" s="47">
        <v>0.547</v>
      </c>
      <c r="F571" s="47">
        <v>0.638</v>
      </c>
      <c r="G571" s="47">
        <v>0.48</v>
      </c>
      <c r="H571" s="47">
        <v>0.40700000000000003</v>
      </c>
      <c r="I571" s="47">
        <v>0.499</v>
      </c>
      <c r="J571" s="47">
        <v>0.663</v>
      </c>
      <c r="K571" s="47">
        <v>0.397</v>
      </c>
      <c r="L571" s="47">
        <v>0.6990000000000001</v>
      </c>
      <c r="M571" s="47">
        <v>1.103</v>
      </c>
      <c r="N571" s="47">
        <v>1.062</v>
      </c>
      <c r="O571" s="48">
        <v>0.372</v>
      </c>
      <c r="P571" s="1"/>
    </row>
    <row r="572" spans="1:16" ht="13.5" thickBot="1">
      <c r="A572" s="1"/>
      <c r="B572" s="49" t="s">
        <v>67</v>
      </c>
      <c r="C572" s="50">
        <v>0.397</v>
      </c>
      <c r="D572" s="51">
        <v>0.48300000000000004</v>
      </c>
      <c r="E572" s="51">
        <v>0.524</v>
      </c>
      <c r="F572" s="51">
        <v>0.297</v>
      </c>
      <c r="G572" s="51">
        <v>0.4580000000000001</v>
      </c>
      <c r="H572" s="51">
        <v>0.319</v>
      </c>
      <c r="I572" s="51">
        <v>0.5830000000000001</v>
      </c>
      <c r="J572" s="51">
        <v>0.396</v>
      </c>
      <c r="K572" s="51">
        <v>0.877</v>
      </c>
      <c r="L572" s="51">
        <v>0.783</v>
      </c>
      <c r="M572" s="51">
        <v>1.076</v>
      </c>
      <c r="N572" s="51">
        <v>1.3559999999999999</v>
      </c>
      <c r="O572" s="52">
        <v>0.358</v>
      </c>
      <c r="P572" s="1"/>
    </row>
    <row r="573" spans="1:16" ht="13.5" thickBot="1">
      <c r="A573" s="1"/>
      <c r="B573" s="58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1"/>
    </row>
    <row r="574" spans="1:16" ht="12.75">
      <c r="A574" s="1"/>
      <c r="B574" s="66" t="s">
        <v>165</v>
      </c>
      <c r="C574" s="54">
        <v>0.955</v>
      </c>
      <c r="D574" s="55">
        <v>1.044</v>
      </c>
      <c r="E574" s="55">
        <v>0.84</v>
      </c>
      <c r="F574" s="55">
        <v>0.77</v>
      </c>
      <c r="G574" s="55">
        <v>1.073</v>
      </c>
      <c r="H574" s="55">
        <v>0.529</v>
      </c>
      <c r="I574" s="55">
        <v>0.934</v>
      </c>
      <c r="J574" s="55">
        <v>1.074</v>
      </c>
      <c r="K574" s="55">
        <v>0.474</v>
      </c>
      <c r="L574" s="55">
        <v>1.659</v>
      </c>
      <c r="M574" s="55">
        <v>1.431</v>
      </c>
      <c r="N574" s="55">
        <v>0.715</v>
      </c>
      <c r="O574" s="63">
        <v>0.7</v>
      </c>
      <c r="P574" s="1"/>
    </row>
    <row r="575" spans="1:16" ht="12.75">
      <c r="A575" s="1"/>
      <c r="B575" s="45" t="s">
        <v>166</v>
      </c>
      <c r="C575" s="46">
        <v>0.7710000000000001</v>
      </c>
      <c r="D575" s="47">
        <v>0.79</v>
      </c>
      <c r="E575" s="47">
        <v>0.82</v>
      </c>
      <c r="F575" s="47">
        <v>0.823</v>
      </c>
      <c r="G575" s="47">
        <v>0.542</v>
      </c>
      <c r="H575" s="47">
        <v>0.539</v>
      </c>
      <c r="I575" s="47">
        <v>0.8520000000000001</v>
      </c>
      <c r="J575" s="47">
        <v>1.024</v>
      </c>
      <c r="K575" s="47">
        <v>0.424</v>
      </c>
      <c r="L575" s="47">
        <v>1.376</v>
      </c>
      <c r="M575" s="47">
        <v>1.358</v>
      </c>
      <c r="N575" s="47">
        <v>0.74</v>
      </c>
      <c r="O575" s="48">
        <v>0.992</v>
      </c>
      <c r="P575" s="1"/>
    </row>
    <row r="576" spans="1:16" ht="12.75">
      <c r="A576" s="1"/>
      <c r="B576" s="45" t="s">
        <v>167</v>
      </c>
      <c r="C576" s="46">
        <v>0.6940000000000001</v>
      </c>
      <c r="D576" s="47">
        <v>0.777</v>
      </c>
      <c r="E576" s="47">
        <v>0.56</v>
      </c>
      <c r="F576" s="47">
        <v>1.038</v>
      </c>
      <c r="G576" s="47">
        <v>0.528</v>
      </c>
      <c r="H576" s="47">
        <v>0.315</v>
      </c>
      <c r="I576" s="47">
        <v>1.16</v>
      </c>
      <c r="J576" s="47">
        <v>0.783</v>
      </c>
      <c r="K576" s="47">
        <v>0.585</v>
      </c>
      <c r="L576" s="47">
        <v>1.314</v>
      </c>
      <c r="M576" s="47">
        <v>1.4170000000000003</v>
      </c>
      <c r="N576" s="47">
        <v>0.789</v>
      </c>
      <c r="O576" s="48">
        <v>0.819</v>
      </c>
      <c r="P576" s="1"/>
    </row>
    <row r="577" spans="1:16" ht="12.75">
      <c r="A577" s="1"/>
      <c r="B577" s="45" t="s">
        <v>168</v>
      </c>
      <c r="C577" s="46">
        <v>0.7140000000000001</v>
      </c>
      <c r="D577" s="47">
        <v>1.097</v>
      </c>
      <c r="E577" s="47">
        <v>0.54</v>
      </c>
      <c r="F577" s="47">
        <v>0.61</v>
      </c>
      <c r="G577" s="47">
        <v>0.777</v>
      </c>
      <c r="H577" s="47">
        <v>0.315</v>
      </c>
      <c r="I577" s="47">
        <v>0.599</v>
      </c>
      <c r="J577" s="47">
        <v>0.725</v>
      </c>
      <c r="K577" s="47">
        <v>0.788</v>
      </c>
      <c r="L577" s="47">
        <v>1.135</v>
      </c>
      <c r="M577" s="47">
        <v>1.3230000000000002</v>
      </c>
      <c r="N577" s="47">
        <v>0.75</v>
      </c>
      <c r="O577" s="48">
        <v>0.845</v>
      </c>
      <c r="P577" s="1"/>
    </row>
    <row r="578" spans="1:16" ht="12.75">
      <c r="A578" s="1"/>
      <c r="B578" s="45" t="s">
        <v>169</v>
      </c>
      <c r="C578" s="46">
        <v>0.67</v>
      </c>
      <c r="D578" s="47">
        <v>0.677</v>
      </c>
      <c r="E578" s="47">
        <v>0.62</v>
      </c>
      <c r="F578" s="47">
        <v>0.9010000000000001</v>
      </c>
      <c r="G578" s="47">
        <v>0.394</v>
      </c>
      <c r="H578" s="47">
        <v>0.253</v>
      </c>
      <c r="I578" s="47">
        <v>1.114</v>
      </c>
      <c r="J578" s="47">
        <v>0.7610000000000001</v>
      </c>
      <c r="K578" s="47">
        <v>0.247</v>
      </c>
      <c r="L578" s="47">
        <v>1.27</v>
      </c>
      <c r="M578" s="47">
        <v>1.28</v>
      </c>
      <c r="N578" s="47">
        <v>0.645</v>
      </c>
      <c r="O578" s="48">
        <v>0.976</v>
      </c>
      <c r="P578" s="1"/>
    </row>
    <row r="579" spans="1:16" ht="12.75">
      <c r="A579" s="1"/>
      <c r="B579" s="45" t="s">
        <v>170</v>
      </c>
      <c r="C579" s="46">
        <v>0.531</v>
      </c>
      <c r="D579" s="47">
        <v>0.715</v>
      </c>
      <c r="E579" s="47">
        <v>0.635</v>
      </c>
      <c r="F579" s="47">
        <v>0.30100000000000005</v>
      </c>
      <c r="G579" s="47">
        <v>0.626</v>
      </c>
      <c r="H579" s="47">
        <v>0.208</v>
      </c>
      <c r="I579" s="47">
        <v>0.99</v>
      </c>
      <c r="J579" s="47">
        <v>0.629</v>
      </c>
      <c r="K579" s="47">
        <v>0.449</v>
      </c>
      <c r="L579" s="47">
        <v>1.396</v>
      </c>
      <c r="M579" s="47">
        <v>1.317</v>
      </c>
      <c r="N579" s="47">
        <v>0.662</v>
      </c>
      <c r="O579" s="48">
        <v>0.859</v>
      </c>
      <c r="P579" s="1"/>
    </row>
    <row r="580" spans="1:16" ht="12.75">
      <c r="A580" s="1"/>
      <c r="B580" s="45" t="s">
        <v>171</v>
      </c>
      <c r="C580" s="46">
        <v>0.9279999999999999</v>
      </c>
      <c r="D580" s="47">
        <v>0.6829999999999999</v>
      </c>
      <c r="E580" s="47">
        <v>0.68</v>
      </c>
      <c r="F580" s="47">
        <v>0.782</v>
      </c>
      <c r="G580" s="47">
        <v>0.892</v>
      </c>
      <c r="H580" s="47">
        <v>0.693</v>
      </c>
      <c r="I580" s="47">
        <v>1.028</v>
      </c>
      <c r="J580" s="47">
        <v>0.635</v>
      </c>
      <c r="K580" s="47">
        <v>0.401</v>
      </c>
      <c r="L580" s="47">
        <v>1.47</v>
      </c>
      <c r="M580" s="47">
        <v>1.243</v>
      </c>
      <c r="N580" s="47">
        <v>0.71</v>
      </c>
      <c r="O580" s="48">
        <v>0.668</v>
      </c>
      <c r="P580" s="1"/>
    </row>
    <row r="581" spans="1:16" ht="12.75">
      <c r="A581" s="1"/>
      <c r="B581" s="45" t="s">
        <v>172</v>
      </c>
      <c r="C581" s="46">
        <v>0.823</v>
      </c>
      <c r="D581" s="47">
        <v>1.116</v>
      </c>
      <c r="E581" s="47">
        <v>0.702</v>
      </c>
      <c r="F581" s="47">
        <v>0.751</v>
      </c>
      <c r="G581" s="47">
        <v>0.85</v>
      </c>
      <c r="H581" s="47">
        <v>0.415</v>
      </c>
      <c r="I581" s="47">
        <v>0.401</v>
      </c>
      <c r="J581" s="47">
        <v>0.9990000000000001</v>
      </c>
      <c r="K581" s="47">
        <v>0.562</v>
      </c>
      <c r="L581" s="47">
        <v>1.585</v>
      </c>
      <c r="M581" s="47">
        <v>1.298</v>
      </c>
      <c r="N581" s="47">
        <v>0.8840000000000001</v>
      </c>
      <c r="O581" s="48">
        <v>0.401</v>
      </c>
      <c r="P581" s="1"/>
    </row>
    <row r="582" spans="1:16" ht="12.75">
      <c r="A582" s="1"/>
      <c r="B582" s="45" t="s">
        <v>173</v>
      </c>
      <c r="C582" s="46">
        <v>0.78</v>
      </c>
      <c r="D582" s="47">
        <v>0.98</v>
      </c>
      <c r="E582" s="47">
        <v>0.69</v>
      </c>
      <c r="F582" s="47">
        <v>0.718</v>
      </c>
      <c r="G582" s="47">
        <v>0.785</v>
      </c>
      <c r="H582" s="47">
        <v>0.34</v>
      </c>
      <c r="I582" s="47">
        <v>0.58</v>
      </c>
      <c r="J582" s="47">
        <v>0.967</v>
      </c>
      <c r="K582" s="47">
        <v>0.649</v>
      </c>
      <c r="L582" s="47">
        <v>0.9910000000000001</v>
      </c>
      <c r="M582" s="47">
        <v>1.113</v>
      </c>
      <c r="N582" s="47">
        <v>0.64</v>
      </c>
      <c r="O582" s="48">
        <v>0.32</v>
      </c>
      <c r="P582" s="1"/>
    </row>
    <row r="583" spans="1:16" ht="12.75">
      <c r="A583" s="1"/>
      <c r="B583" s="45" t="s">
        <v>174</v>
      </c>
      <c r="C583" s="46">
        <v>0.556</v>
      </c>
      <c r="D583" s="47">
        <v>0.536</v>
      </c>
      <c r="E583" s="47">
        <v>0.61</v>
      </c>
      <c r="F583" s="47">
        <v>0.605</v>
      </c>
      <c r="G583" s="47">
        <v>0.608</v>
      </c>
      <c r="H583" s="47">
        <v>0.18400000000000002</v>
      </c>
      <c r="I583" s="47">
        <v>0.47</v>
      </c>
      <c r="J583" s="47">
        <v>0.42300000000000004</v>
      </c>
      <c r="K583" s="47">
        <v>0.28300000000000003</v>
      </c>
      <c r="L583" s="47">
        <v>0.9620000000000001</v>
      </c>
      <c r="M583" s="47">
        <v>1.2510000000000001</v>
      </c>
      <c r="N583" s="47">
        <v>1.002</v>
      </c>
      <c r="O583" s="48">
        <v>0.315</v>
      </c>
      <c r="P583" s="1"/>
    </row>
    <row r="584" spans="1:16" ht="12.75">
      <c r="A584" s="1"/>
      <c r="B584" s="45" t="s">
        <v>175</v>
      </c>
      <c r="C584" s="46">
        <v>0.506</v>
      </c>
      <c r="D584" s="47">
        <v>1.068</v>
      </c>
      <c r="E584" s="47">
        <v>0.65</v>
      </c>
      <c r="F584" s="47">
        <v>0.62</v>
      </c>
      <c r="G584" s="47">
        <v>0.62</v>
      </c>
      <c r="H584" s="47">
        <v>0.251</v>
      </c>
      <c r="I584" s="47">
        <v>0.547</v>
      </c>
      <c r="J584" s="47">
        <v>0.35200000000000004</v>
      </c>
      <c r="K584" s="47">
        <v>0.754</v>
      </c>
      <c r="L584" s="47">
        <v>1.0170000000000001</v>
      </c>
      <c r="M584" s="47">
        <v>1.219</v>
      </c>
      <c r="N584" s="47">
        <v>1.3219999999999998</v>
      </c>
      <c r="O584" s="48">
        <v>0.34700000000000003</v>
      </c>
      <c r="P584" s="1"/>
    </row>
    <row r="585" spans="1:16" ht="13.5" thickBot="1">
      <c r="A585" s="1"/>
      <c r="B585" s="49" t="s">
        <v>176</v>
      </c>
      <c r="C585" s="50">
        <v>0.52</v>
      </c>
      <c r="D585" s="51">
        <v>0.96</v>
      </c>
      <c r="E585" s="51">
        <v>0.725</v>
      </c>
      <c r="F585" s="51">
        <v>0.68</v>
      </c>
      <c r="G585" s="51">
        <v>0.625</v>
      </c>
      <c r="H585" s="51">
        <v>0.35</v>
      </c>
      <c r="I585" s="51">
        <v>0.52</v>
      </c>
      <c r="J585" s="51">
        <v>0.982</v>
      </c>
      <c r="K585" s="51">
        <v>0.5860000000000001</v>
      </c>
      <c r="L585" s="51">
        <v>0.8440000000000001</v>
      </c>
      <c r="M585" s="51">
        <v>1.152</v>
      </c>
      <c r="N585" s="51">
        <v>0.617</v>
      </c>
      <c r="O585" s="52">
        <v>0.308</v>
      </c>
      <c r="P585" s="1"/>
    </row>
    <row r="586" spans="1:16" ht="13.5" thickBot="1">
      <c r="A586" s="1"/>
      <c r="B586" s="53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1"/>
    </row>
    <row r="587" spans="1:16" ht="13.5" thickBot="1">
      <c r="A587" s="1"/>
      <c r="B587" s="64" t="s">
        <v>177</v>
      </c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9"/>
      <c r="P587" s="1"/>
    </row>
    <row r="588" spans="1:16" ht="12.75">
      <c r="A588" s="1"/>
      <c r="B588" s="66" t="s">
        <v>64</v>
      </c>
      <c r="C588" s="54">
        <v>0.6709999999999999</v>
      </c>
      <c r="D588" s="55">
        <v>0.55</v>
      </c>
      <c r="E588" s="55">
        <v>0.7240000000000001</v>
      </c>
      <c r="F588" s="55">
        <v>0.266</v>
      </c>
      <c r="G588" s="55">
        <v>0.624</v>
      </c>
      <c r="H588" s="55">
        <v>0.237</v>
      </c>
      <c r="I588" s="55">
        <v>0.792</v>
      </c>
      <c r="J588" s="55">
        <v>0.789</v>
      </c>
      <c r="K588" s="55">
        <v>0.737</v>
      </c>
      <c r="L588" s="55">
        <v>0.752</v>
      </c>
      <c r="M588" s="55">
        <v>0.9720000000000001</v>
      </c>
      <c r="N588" s="55">
        <v>1.088</v>
      </c>
      <c r="O588" s="63">
        <v>0.482</v>
      </c>
      <c r="P588" s="1"/>
    </row>
    <row r="589" spans="1:16" ht="12.75">
      <c r="A589" s="1"/>
      <c r="B589" s="45" t="s">
        <v>65</v>
      </c>
      <c r="C589" s="46">
        <v>0.42600000000000005</v>
      </c>
      <c r="D589" s="47">
        <v>0.456</v>
      </c>
      <c r="E589" s="47">
        <v>0.531</v>
      </c>
      <c r="F589" s="47">
        <v>0.49300000000000005</v>
      </c>
      <c r="G589" s="47">
        <v>0.435</v>
      </c>
      <c r="H589" s="47">
        <v>0.32</v>
      </c>
      <c r="I589" s="47">
        <v>0.622</v>
      </c>
      <c r="J589" s="47">
        <v>0.48200000000000004</v>
      </c>
      <c r="K589" s="47">
        <v>0.5710000000000001</v>
      </c>
      <c r="L589" s="47">
        <v>0.663</v>
      </c>
      <c r="M589" s="47">
        <v>1.064</v>
      </c>
      <c r="N589" s="47">
        <v>1.0490000000000002</v>
      </c>
      <c r="O589" s="48">
        <v>0.536</v>
      </c>
      <c r="P589" s="1"/>
    </row>
    <row r="590" spans="1:16" ht="12.75">
      <c r="A590" s="1"/>
      <c r="B590" s="45" t="s">
        <v>66</v>
      </c>
      <c r="C590" s="46">
        <v>0.672</v>
      </c>
      <c r="D590" s="47">
        <v>0.6729999999999999</v>
      </c>
      <c r="E590" s="47">
        <v>0.53</v>
      </c>
      <c r="F590" s="47">
        <v>0.409</v>
      </c>
      <c r="G590" s="47">
        <v>0.573</v>
      </c>
      <c r="H590" s="47">
        <v>0.28</v>
      </c>
      <c r="I590" s="47">
        <v>0.415</v>
      </c>
      <c r="J590" s="47">
        <v>0.755</v>
      </c>
      <c r="K590" s="47">
        <v>0.784</v>
      </c>
      <c r="L590" s="47">
        <v>0.953</v>
      </c>
      <c r="M590" s="47">
        <v>1.169</v>
      </c>
      <c r="N590" s="47">
        <v>1.192</v>
      </c>
      <c r="O590" s="48">
        <v>0.567</v>
      </c>
      <c r="P590" s="1"/>
    </row>
    <row r="591" spans="1:16" ht="13.5" thickBot="1">
      <c r="A591" s="1"/>
      <c r="B591" s="49" t="s">
        <v>67</v>
      </c>
      <c r="C591" s="50">
        <v>0.538</v>
      </c>
      <c r="D591" s="51">
        <v>0.49</v>
      </c>
      <c r="E591" s="51">
        <v>0.553</v>
      </c>
      <c r="F591" s="51">
        <v>0.812</v>
      </c>
      <c r="G591" s="51">
        <v>0.55</v>
      </c>
      <c r="H591" s="51">
        <v>0.227</v>
      </c>
      <c r="I591" s="51">
        <v>0.35700000000000004</v>
      </c>
      <c r="J591" s="51">
        <v>0.742</v>
      </c>
      <c r="K591" s="51">
        <v>0.733</v>
      </c>
      <c r="L591" s="51">
        <v>0.9490000000000001</v>
      </c>
      <c r="M591" s="51">
        <v>1.234</v>
      </c>
      <c r="N591" s="51">
        <v>1.268</v>
      </c>
      <c r="O591" s="52">
        <v>0.329</v>
      </c>
      <c r="P591" s="1"/>
    </row>
    <row r="592" spans="1:16" ht="13.5" thickBot="1">
      <c r="A592" s="1"/>
      <c r="B592" s="58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1"/>
    </row>
    <row r="593" spans="1:16" ht="13.5" thickBot="1">
      <c r="A593" s="1"/>
      <c r="B593" s="42" t="s">
        <v>178</v>
      </c>
      <c r="C593" s="41">
        <v>0.7360000000000001</v>
      </c>
      <c r="D593" s="43">
        <v>0.892</v>
      </c>
      <c r="E593" s="43">
        <v>0.715</v>
      </c>
      <c r="F593" s="43">
        <v>0.145</v>
      </c>
      <c r="G593" s="43">
        <v>0.705</v>
      </c>
      <c r="H593" s="43">
        <v>0.231</v>
      </c>
      <c r="I593" s="43">
        <v>0.303</v>
      </c>
      <c r="J593" s="43">
        <v>0.82</v>
      </c>
      <c r="K593" s="43">
        <v>0.7490000000000001</v>
      </c>
      <c r="L593" s="43">
        <v>0.787</v>
      </c>
      <c r="M593" s="43">
        <v>1.022</v>
      </c>
      <c r="N593" s="43">
        <v>0.728</v>
      </c>
      <c r="O593" s="44">
        <v>0.444</v>
      </c>
      <c r="P593" s="1"/>
    </row>
    <row r="594" spans="1:16" ht="12.75">
      <c r="A594" s="1"/>
      <c r="B594" s="66" t="s">
        <v>64</v>
      </c>
      <c r="C594" s="54">
        <v>0.49300000000000005</v>
      </c>
      <c r="D594" s="55">
        <v>0.548</v>
      </c>
      <c r="E594" s="55">
        <v>0.647</v>
      </c>
      <c r="F594" s="55">
        <v>0.435</v>
      </c>
      <c r="G594" s="55">
        <v>0.53</v>
      </c>
      <c r="H594" s="55">
        <v>0.47800000000000004</v>
      </c>
      <c r="I594" s="55">
        <v>0.9570000000000001</v>
      </c>
      <c r="J594" s="55">
        <v>0.585</v>
      </c>
      <c r="K594" s="55">
        <v>0.364</v>
      </c>
      <c r="L594" s="55">
        <v>0.718</v>
      </c>
      <c r="M594" s="55">
        <v>1.078</v>
      </c>
      <c r="N594" s="55">
        <v>0.95</v>
      </c>
      <c r="O594" s="63">
        <v>0.31</v>
      </c>
      <c r="P594" s="1"/>
    </row>
    <row r="595" spans="1:16" ht="12.75">
      <c r="A595" s="1"/>
      <c r="B595" s="45" t="s">
        <v>65</v>
      </c>
      <c r="C595" s="46">
        <v>0.474</v>
      </c>
      <c r="D595" s="47">
        <v>0.525</v>
      </c>
      <c r="E595" s="47">
        <v>0.52</v>
      </c>
      <c r="F595" s="47">
        <v>0.499</v>
      </c>
      <c r="G595" s="47">
        <v>0.8610000000000001</v>
      </c>
      <c r="H595" s="47">
        <v>0.44800000000000006</v>
      </c>
      <c r="I595" s="47">
        <v>0.8079999999999999</v>
      </c>
      <c r="J595" s="47">
        <v>0.527</v>
      </c>
      <c r="K595" s="47">
        <v>0.5770000000000001</v>
      </c>
      <c r="L595" s="47">
        <v>0.544</v>
      </c>
      <c r="M595" s="47">
        <v>0.8010000000000002</v>
      </c>
      <c r="N595" s="47">
        <v>1.0790000000000002</v>
      </c>
      <c r="O595" s="48">
        <v>0.95</v>
      </c>
      <c r="P595" s="1"/>
    </row>
    <row r="596" spans="1:16" ht="12.75">
      <c r="A596" s="1"/>
      <c r="B596" s="45" t="s">
        <v>66</v>
      </c>
      <c r="C596" s="46">
        <v>0.41</v>
      </c>
      <c r="D596" s="47">
        <v>0.504</v>
      </c>
      <c r="E596" s="47">
        <v>0.459</v>
      </c>
      <c r="F596" s="47">
        <v>0.41600000000000004</v>
      </c>
      <c r="G596" s="47">
        <v>0.63</v>
      </c>
      <c r="H596" s="47">
        <v>0.4630000000000001</v>
      </c>
      <c r="I596" s="47">
        <v>0.306</v>
      </c>
      <c r="J596" s="47">
        <v>0.553</v>
      </c>
      <c r="K596" s="47">
        <v>0.35300000000000004</v>
      </c>
      <c r="L596" s="47">
        <v>0.723</v>
      </c>
      <c r="M596" s="47">
        <v>0.865</v>
      </c>
      <c r="N596" s="47">
        <v>0.899</v>
      </c>
      <c r="O596" s="48">
        <v>0.31</v>
      </c>
      <c r="P596" s="1"/>
    </row>
    <row r="597" spans="1:16" ht="13.5" thickBot="1">
      <c r="A597" s="1"/>
      <c r="B597" s="49" t="s">
        <v>67</v>
      </c>
      <c r="C597" s="50">
        <v>0.396</v>
      </c>
      <c r="D597" s="51">
        <v>0.544</v>
      </c>
      <c r="E597" s="51">
        <v>0.455</v>
      </c>
      <c r="F597" s="51">
        <v>0.662</v>
      </c>
      <c r="G597" s="51">
        <v>0.59</v>
      </c>
      <c r="H597" s="51">
        <v>0.414</v>
      </c>
      <c r="I597" s="51">
        <v>0.45</v>
      </c>
      <c r="J597" s="51">
        <v>0.8540000000000001</v>
      </c>
      <c r="K597" s="51">
        <v>0.6</v>
      </c>
      <c r="L597" s="51">
        <v>0.401</v>
      </c>
      <c r="M597" s="51">
        <v>0.8660000000000001</v>
      </c>
      <c r="N597" s="51">
        <v>1.515</v>
      </c>
      <c r="O597" s="52">
        <v>0.315</v>
      </c>
      <c r="P597" s="1"/>
    </row>
    <row r="598" spans="1:16" ht="13.5" thickBot="1">
      <c r="A598" s="1"/>
      <c r="B598" s="58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1"/>
    </row>
    <row r="599" spans="1:16" ht="13.5" thickBot="1">
      <c r="A599" s="1"/>
      <c r="B599" s="42" t="s">
        <v>179</v>
      </c>
      <c r="C599" s="41">
        <v>0.539</v>
      </c>
      <c r="D599" s="43">
        <v>0.624</v>
      </c>
      <c r="E599" s="43">
        <v>0.617</v>
      </c>
      <c r="F599" s="43">
        <v>0.5680000000000001</v>
      </c>
      <c r="G599" s="43">
        <v>0.266</v>
      </c>
      <c r="H599" s="43">
        <v>0.306</v>
      </c>
      <c r="I599" s="43">
        <v>0.6829999999999999</v>
      </c>
      <c r="J599" s="43">
        <v>0.745</v>
      </c>
      <c r="K599" s="43">
        <v>0.87</v>
      </c>
      <c r="L599" s="43">
        <v>0.83</v>
      </c>
      <c r="M599" s="43">
        <v>1.038</v>
      </c>
      <c r="N599" s="43">
        <v>0.672</v>
      </c>
      <c r="O599" s="44">
        <v>0.496</v>
      </c>
      <c r="P599" s="1"/>
    </row>
    <row r="600" spans="1:16" ht="12.75">
      <c r="A600" s="1"/>
      <c r="B600" s="66" t="s">
        <v>64</v>
      </c>
      <c r="C600" s="54">
        <v>0.686</v>
      </c>
      <c r="D600" s="55">
        <v>0.6</v>
      </c>
      <c r="E600" s="55">
        <v>0.53</v>
      </c>
      <c r="F600" s="55">
        <v>0.5</v>
      </c>
      <c r="G600" s="55">
        <v>0.45</v>
      </c>
      <c r="H600" s="55">
        <v>0.27</v>
      </c>
      <c r="I600" s="55">
        <v>0.9110000000000001</v>
      </c>
      <c r="J600" s="55">
        <v>0.6020000000000001</v>
      </c>
      <c r="K600" s="55">
        <v>0.32799999999999996</v>
      </c>
      <c r="L600" s="55">
        <v>0.807</v>
      </c>
      <c r="M600" s="55">
        <v>1.035</v>
      </c>
      <c r="N600" s="55">
        <v>0.87</v>
      </c>
      <c r="O600" s="63">
        <v>0.427</v>
      </c>
      <c r="P600" s="1"/>
    </row>
    <row r="601" spans="1:16" ht="12.75">
      <c r="A601" s="1"/>
      <c r="B601" s="45" t="s">
        <v>65</v>
      </c>
      <c r="C601" s="46">
        <v>0.36700000000000005</v>
      </c>
      <c r="D601" s="47">
        <v>0.4630000000000001</v>
      </c>
      <c r="E601" s="47">
        <v>0.459</v>
      </c>
      <c r="F601" s="47">
        <v>0.163</v>
      </c>
      <c r="G601" s="47">
        <v>0.3</v>
      </c>
      <c r="H601" s="47">
        <v>0.278</v>
      </c>
      <c r="I601" s="47">
        <v>0.42600000000000005</v>
      </c>
      <c r="J601" s="47">
        <v>0.396</v>
      </c>
      <c r="K601" s="47">
        <v>0.28900000000000003</v>
      </c>
      <c r="L601" s="47">
        <v>0.733</v>
      </c>
      <c r="M601" s="47">
        <v>0.767</v>
      </c>
      <c r="N601" s="47">
        <v>1.263</v>
      </c>
      <c r="O601" s="48">
        <v>0.33299999999999996</v>
      </c>
      <c r="P601" s="1"/>
    </row>
    <row r="602" spans="1:16" ht="12.75">
      <c r="A602" s="1"/>
      <c r="B602" s="45" t="s">
        <v>66</v>
      </c>
      <c r="C602" s="46">
        <v>0.311</v>
      </c>
      <c r="D602" s="47">
        <v>0.49100000000000005</v>
      </c>
      <c r="E602" s="47">
        <v>0.445</v>
      </c>
      <c r="F602" s="47">
        <v>0.45</v>
      </c>
      <c r="G602" s="47">
        <v>0.413</v>
      </c>
      <c r="H602" s="47">
        <v>0.177</v>
      </c>
      <c r="I602" s="47">
        <v>0.533</v>
      </c>
      <c r="J602" s="47">
        <v>0.49300000000000005</v>
      </c>
      <c r="K602" s="47">
        <v>0.32799999999999996</v>
      </c>
      <c r="L602" s="47">
        <v>0.39</v>
      </c>
      <c r="M602" s="47">
        <v>0.7220000000000001</v>
      </c>
      <c r="N602" s="47">
        <v>1.149</v>
      </c>
      <c r="O602" s="48">
        <v>0.34</v>
      </c>
      <c r="P602" s="1"/>
    </row>
    <row r="603" spans="1:16" ht="13.5" thickBot="1">
      <c r="A603" s="1"/>
      <c r="B603" s="49" t="s">
        <v>67</v>
      </c>
      <c r="C603" s="50">
        <v>0.263</v>
      </c>
      <c r="D603" s="51">
        <v>0.547</v>
      </c>
      <c r="E603" s="51">
        <v>0.45</v>
      </c>
      <c r="F603" s="51">
        <v>0.432</v>
      </c>
      <c r="G603" s="51">
        <v>0.405</v>
      </c>
      <c r="H603" s="51">
        <v>0.454</v>
      </c>
      <c r="I603" s="51">
        <v>0.518</v>
      </c>
      <c r="J603" s="51">
        <v>0.6130000000000001</v>
      </c>
      <c r="K603" s="51">
        <v>0.743</v>
      </c>
      <c r="L603" s="51">
        <v>0.538</v>
      </c>
      <c r="M603" s="51">
        <v>0.815</v>
      </c>
      <c r="N603" s="51">
        <v>0.7</v>
      </c>
      <c r="O603" s="52">
        <v>0.31</v>
      </c>
      <c r="P603" s="1"/>
    </row>
    <row r="604" spans="1:16" ht="13.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thickBot="1">
      <c r="A605" s="1"/>
      <c r="B605" s="42" t="s">
        <v>180</v>
      </c>
      <c r="C605" s="41">
        <v>0.705</v>
      </c>
      <c r="D605" s="43">
        <v>0.7460000000000001</v>
      </c>
      <c r="E605" s="43">
        <v>0.68</v>
      </c>
      <c r="F605" s="43">
        <v>0.627</v>
      </c>
      <c r="G605" s="43">
        <v>0.668</v>
      </c>
      <c r="H605" s="43">
        <v>0.269</v>
      </c>
      <c r="I605" s="43">
        <v>1.0790000000000002</v>
      </c>
      <c r="J605" s="43">
        <v>1.004</v>
      </c>
      <c r="K605" s="43">
        <v>0.38300000000000006</v>
      </c>
      <c r="L605" s="43">
        <v>0.925</v>
      </c>
      <c r="M605" s="43">
        <v>0.93</v>
      </c>
      <c r="N605" s="43">
        <v>1.055</v>
      </c>
      <c r="O605" s="44">
        <v>0.53</v>
      </c>
      <c r="P605" s="1"/>
    </row>
    <row r="606" spans="1:16" ht="12.75">
      <c r="A606" s="1"/>
      <c r="B606" s="66" t="s">
        <v>64</v>
      </c>
      <c r="C606" s="54">
        <v>0.7490000000000001</v>
      </c>
      <c r="D606" s="55">
        <v>0.612</v>
      </c>
      <c r="E606" s="55">
        <v>0.651</v>
      </c>
      <c r="F606" s="55">
        <v>0.451</v>
      </c>
      <c r="G606" s="55">
        <v>0.65</v>
      </c>
      <c r="H606" s="55">
        <v>0.35600000000000004</v>
      </c>
      <c r="I606" s="55">
        <v>0.28900000000000003</v>
      </c>
      <c r="J606" s="55">
        <v>0.67</v>
      </c>
      <c r="K606" s="55">
        <v>0.65</v>
      </c>
      <c r="L606" s="55">
        <v>0.7590000000000001</v>
      </c>
      <c r="M606" s="55">
        <v>0.995</v>
      </c>
      <c r="N606" s="55">
        <v>0.753</v>
      </c>
      <c r="O606" s="63">
        <v>0.42700000000000005</v>
      </c>
      <c r="P606" s="1"/>
    </row>
    <row r="607" spans="1:16" ht="12.75">
      <c r="A607" s="1"/>
      <c r="B607" s="45" t="s">
        <v>65</v>
      </c>
      <c r="C607" s="46">
        <v>0.34800000000000003</v>
      </c>
      <c r="D607" s="47">
        <v>0.315</v>
      </c>
      <c r="E607" s="47">
        <v>0.603</v>
      </c>
      <c r="F607" s="47">
        <v>0.638</v>
      </c>
      <c r="G607" s="47">
        <v>0.642</v>
      </c>
      <c r="H607" s="47">
        <v>0.233</v>
      </c>
      <c r="I607" s="47">
        <v>0.467</v>
      </c>
      <c r="J607" s="47">
        <v>0.41300000000000003</v>
      </c>
      <c r="K607" s="47">
        <v>0.601</v>
      </c>
      <c r="L607" s="47">
        <v>0.795</v>
      </c>
      <c r="M607" s="47">
        <v>0.9920000000000001</v>
      </c>
      <c r="N607" s="47">
        <v>0.95</v>
      </c>
      <c r="O607" s="48">
        <v>0.475</v>
      </c>
      <c r="P607" s="1"/>
    </row>
    <row r="608" spans="1:16" ht="12.75">
      <c r="A608" s="1"/>
      <c r="B608" s="45" t="s">
        <v>66</v>
      </c>
      <c r="C608" s="46">
        <v>0.48200000000000004</v>
      </c>
      <c r="D608" s="47">
        <v>0.375</v>
      </c>
      <c r="E608" s="47">
        <v>0.415</v>
      </c>
      <c r="F608" s="47">
        <v>0.42</v>
      </c>
      <c r="G608" s="47">
        <v>0.545</v>
      </c>
      <c r="H608" s="47">
        <v>0.595</v>
      </c>
      <c r="I608" s="47">
        <v>0.664</v>
      </c>
      <c r="J608" s="47">
        <v>0.547</v>
      </c>
      <c r="K608" s="47">
        <v>0.784</v>
      </c>
      <c r="L608" s="47">
        <v>0.674</v>
      </c>
      <c r="M608" s="47">
        <v>1.0510000000000002</v>
      </c>
      <c r="N608" s="47">
        <v>1.815</v>
      </c>
      <c r="O608" s="48">
        <v>0.357</v>
      </c>
      <c r="P608" s="1"/>
    </row>
    <row r="609" spans="1:16" ht="13.5" thickBot="1">
      <c r="A609" s="1"/>
      <c r="B609" s="49" t="s">
        <v>67</v>
      </c>
      <c r="C609" s="50">
        <v>0.514</v>
      </c>
      <c r="D609" s="51">
        <v>0.501</v>
      </c>
      <c r="E609" s="51">
        <v>0.514</v>
      </c>
      <c r="F609" s="51">
        <v>0.41</v>
      </c>
      <c r="G609" s="51">
        <v>0.49200000000000005</v>
      </c>
      <c r="H609" s="51">
        <v>0.307</v>
      </c>
      <c r="I609" s="51">
        <v>0.658</v>
      </c>
      <c r="J609" s="51">
        <v>0.66</v>
      </c>
      <c r="K609" s="51">
        <v>0.8660000000000001</v>
      </c>
      <c r="L609" s="51">
        <v>0.748</v>
      </c>
      <c r="M609" s="51">
        <v>0.9860000000000001</v>
      </c>
      <c r="N609" s="51">
        <v>1.4240000000000002</v>
      </c>
      <c r="O609" s="52">
        <v>0.35</v>
      </c>
      <c r="P609" s="1"/>
    </row>
    <row r="610" spans="1:16" ht="13.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thickBot="1">
      <c r="A611" s="1"/>
      <c r="B611" s="42" t="s">
        <v>181</v>
      </c>
      <c r="C611" s="41">
        <v>0.461</v>
      </c>
      <c r="D611" s="43">
        <v>0.524</v>
      </c>
      <c r="E611" s="43">
        <v>0.43</v>
      </c>
      <c r="F611" s="43">
        <v>0.49</v>
      </c>
      <c r="G611" s="43">
        <v>0.403</v>
      </c>
      <c r="H611" s="43">
        <v>0.474</v>
      </c>
      <c r="I611" s="43">
        <v>0.743</v>
      </c>
      <c r="J611" s="43">
        <v>0.41800000000000004</v>
      </c>
      <c r="K611" s="43">
        <v>0.28400000000000003</v>
      </c>
      <c r="L611" s="43">
        <v>0.955</v>
      </c>
      <c r="M611" s="43">
        <v>1.018</v>
      </c>
      <c r="N611" s="43">
        <v>0.747</v>
      </c>
      <c r="O611" s="44">
        <v>0.678</v>
      </c>
      <c r="P611" s="1"/>
    </row>
    <row r="612" spans="1:16" ht="12.75">
      <c r="A612" s="1"/>
      <c r="B612" s="66" t="s">
        <v>64</v>
      </c>
      <c r="C612" s="54">
        <v>0.541</v>
      </c>
      <c r="D612" s="55">
        <v>0.129</v>
      </c>
      <c r="E612" s="55">
        <v>0.41</v>
      </c>
      <c r="F612" s="55">
        <v>0.49</v>
      </c>
      <c r="G612" s="55">
        <v>0.151</v>
      </c>
      <c r="H612" s="55">
        <v>0.10700000000000001</v>
      </c>
      <c r="I612" s="55">
        <v>0.409</v>
      </c>
      <c r="J612" s="55">
        <v>0.23</v>
      </c>
      <c r="K612" s="55">
        <v>0.44</v>
      </c>
      <c r="L612" s="55">
        <v>0.8240000000000001</v>
      </c>
      <c r="M612" s="55">
        <v>0.513</v>
      </c>
      <c r="N612" s="55">
        <v>0.414</v>
      </c>
      <c r="O612" s="63">
        <v>0.65</v>
      </c>
      <c r="P612" s="1"/>
    </row>
    <row r="613" spans="1:16" ht="12.75">
      <c r="A613" s="1"/>
      <c r="B613" s="45" t="s">
        <v>65</v>
      </c>
      <c r="C613" s="46">
        <v>0.405</v>
      </c>
      <c r="D613" s="47">
        <v>0.5770000000000001</v>
      </c>
      <c r="E613" s="47">
        <v>0.493</v>
      </c>
      <c r="F613" s="47">
        <v>0.45</v>
      </c>
      <c r="G613" s="47">
        <v>0.42</v>
      </c>
      <c r="H613" s="47">
        <v>0.559</v>
      </c>
      <c r="I613" s="47">
        <v>0.562</v>
      </c>
      <c r="J613" s="47">
        <v>0.35700000000000004</v>
      </c>
      <c r="K613" s="47">
        <v>0.47300000000000003</v>
      </c>
      <c r="L613" s="47">
        <v>0.7060000000000001</v>
      </c>
      <c r="M613" s="47">
        <v>0.728</v>
      </c>
      <c r="N613" s="47">
        <v>1.254</v>
      </c>
      <c r="O613" s="48">
        <v>0.537</v>
      </c>
      <c r="P613" s="1"/>
    </row>
    <row r="614" spans="1:16" ht="12.75">
      <c r="A614" s="1"/>
      <c r="B614" s="45" t="s">
        <v>66</v>
      </c>
      <c r="C614" s="46">
        <v>0.33899999999999997</v>
      </c>
      <c r="D614" s="47">
        <v>0.371</v>
      </c>
      <c r="E614" s="47">
        <v>0.47200000000000003</v>
      </c>
      <c r="F614" s="47">
        <v>0.5980000000000001</v>
      </c>
      <c r="G614" s="47">
        <v>0.41</v>
      </c>
      <c r="H614" s="47">
        <v>0.461</v>
      </c>
      <c r="I614" s="47">
        <v>0.594</v>
      </c>
      <c r="J614" s="47">
        <v>0.569</v>
      </c>
      <c r="K614" s="47">
        <v>0.901</v>
      </c>
      <c r="L614" s="47">
        <v>0.6779999999999999</v>
      </c>
      <c r="M614" s="47">
        <v>0.8</v>
      </c>
      <c r="N614" s="47">
        <v>1.008</v>
      </c>
      <c r="O614" s="48">
        <v>0.487</v>
      </c>
      <c r="P614" s="1"/>
    </row>
    <row r="615" spans="1:16" ht="13.5" thickBot="1">
      <c r="A615" s="1"/>
      <c r="B615" s="49" t="s">
        <v>67</v>
      </c>
      <c r="C615" s="50">
        <v>0.44300000000000006</v>
      </c>
      <c r="D615" s="51">
        <v>0.49700000000000005</v>
      </c>
      <c r="E615" s="51">
        <v>0.46</v>
      </c>
      <c r="F615" s="51">
        <v>0.441</v>
      </c>
      <c r="G615" s="51">
        <v>0.405</v>
      </c>
      <c r="H615" s="51">
        <v>0.29100000000000004</v>
      </c>
      <c r="I615" s="51">
        <v>0.47700000000000004</v>
      </c>
      <c r="J615" s="51">
        <v>0.534</v>
      </c>
      <c r="K615" s="51">
        <v>0.508</v>
      </c>
      <c r="L615" s="51">
        <v>0.823</v>
      </c>
      <c r="M615" s="51">
        <v>0.809</v>
      </c>
      <c r="N615" s="51">
        <v>1.17</v>
      </c>
      <c r="O615" s="52">
        <v>0.47200000000000003</v>
      </c>
      <c r="P615" s="1"/>
    </row>
    <row r="616" spans="1:16" ht="12.75">
      <c r="A616" s="1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1"/>
    </row>
    <row r="617" spans="1:16" ht="13.5" thickBot="1">
      <c r="A617" s="1"/>
      <c r="B617" s="60"/>
      <c r="C617" s="6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thickBot="1">
      <c r="A618" s="1"/>
      <c r="B618" s="62"/>
      <c r="C618" s="62"/>
      <c r="D618" s="62"/>
      <c r="E618" s="62"/>
      <c r="F618" s="62"/>
      <c r="G618" s="75"/>
      <c r="H618" s="75"/>
      <c r="I618" s="75"/>
      <c r="J618" s="75"/>
      <c r="K618" s="75"/>
      <c r="L618" s="75"/>
      <c r="M618" s="62"/>
      <c r="N618" s="62"/>
      <c r="O618" s="62"/>
      <c r="P618" s="1"/>
    </row>
    <row r="619" spans="1:16" ht="16.5" customHeight="1">
      <c r="A619" s="1"/>
      <c r="B619" s="3" t="s">
        <v>14</v>
      </c>
      <c r="C619" s="4" t="s">
        <v>15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1"/>
    </row>
    <row r="620" spans="1:16" ht="12.75" customHeight="1">
      <c r="A620" s="1"/>
      <c r="B620" s="6"/>
      <c r="C620" s="7" t="s">
        <v>16</v>
      </c>
      <c r="D620" s="8" t="s">
        <v>17</v>
      </c>
      <c r="E620" s="8" t="s">
        <v>18</v>
      </c>
      <c r="F620" s="8" t="s">
        <v>19</v>
      </c>
      <c r="G620" s="8" t="s">
        <v>20</v>
      </c>
      <c r="H620" s="8" t="s">
        <v>21</v>
      </c>
      <c r="I620" s="8" t="s">
        <v>22</v>
      </c>
      <c r="J620" s="8" t="s">
        <v>23</v>
      </c>
      <c r="K620" s="8" t="s">
        <v>24</v>
      </c>
      <c r="L620" s="8" t="s">
        <v>25</v>
      </c>
      <c r="M620" s="8" t="s">
        <v>26</v>
      </c>
      <c r="N620" s="8" t="s">
        <v>27</v>
      </c>
      <c r="O620" s="9" t="s">
        <v>28</v>
      </c>
      <c r="P620" s="1"/>
    </row>
    <row r="621" spans="1:16" ht="12.75">
      <c r="A621" s="1"/>
      <c r="B621" s="10" t="s">
        <v>29</v>
      </c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3"/>
      <c r="P621" s="1"/>
    </row>
    <row r="622" spans="1:16" ht="12.75">
      <c r="A622" s="1"/>
      <c r="B622" s="10" t="s">
        <v>30</v>
      </c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  <c r="P622" s="1"/>
    </row>
    <row r="623" spans="1:16" ht="12.75">
      <c r="A623" s="1"/>
      <c r="B623" s="14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3"/>
      <c r="P623" s="1"/>
    </row>
    <row r="624" spans="1:16" ht="12.75">
      <c r="A624" s="1"/>
      <c r="B624" s="15" t="s">
        <v>31</v>
      </c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3"/>
      <c r="P624" s="1"/>
    </row>
    <row r="625" spans="1:16" ht="12.75">
      <c r="A625" s="1"/>
      <c r="B625" s="15" t="s">
        <v>32</v>
      </c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  <c r="P625" s="1"/>
    </row>
    <row r="626" spans="1:16" ht="12.75">
      <c r="A626" s="1"/>
      <c r="B626" s="15" t="s">
        <v>33</v>
      </c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3"/>
      <c r="P626" s="1"/>
    </row>
    <row r="627" spans="1:16" ht="12.75">
      <c r="A627" s="1"/>
      <c r="B627" s="15" t="s">
        <v>34</v>
      </c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3"/>
      <c r="P627" s="1"/>
    </row>
    <row r="628" spans="1:16" ht="12.75">
      <c r="A628" s="1"/>
      <c r="B628" s="14"/>
      <c r="C628" s="16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8"/>
      <c r="P628" s="1"/>
    </row>
    <row r="629" spans="1:16" ht="13.5" thickBot="1">
      <c r="A629" s="1"/>
      <c r="B629" s="19">
        <f>0</f>
        <v>0</v>
      </c>
      <c r="C629" s="20">
        <f>1</f>
        <v>1</v>
      </c>
      <c r="D629" s="20">
        <f>2</f>
        <v>2</v>
      </c>
      <c r="E629" s="20">
        <f>3</f>
        <v>3</v>
      </c>
      <c r="F629" s="20">
        <f>4</f>
        <v>4</v>
      </c>
      <c r="G629" s="20">
        <f>5</f>
        <v>5</v>
      </c>
      <c r="H629" s="20">
        <f>6</f>
        <v>6</v>
      </c>
      <c r="I629" s="20">
        <f>7</f>
        <v>7</v>
      </c>
      <c r="J629" s="20">
        <f>8</f>
        <v>8</v>
      </c>
      <c r="K629" s="20">
        <f>9</f>
        <v>9</v>
      </c>
      <c r="L629" s="20">
        <f>10</f>
        <v>10</v>
      </c>
      <c r="M629" s="20">
        <f>11</f>
        <v>11</v>
      </c>
      <c r="N629" s="20">
        <f>12</f>
        <v>12</v>
      </c>
      <c r="O629" s="21">
        <f>13</f>
        <v>13</v>
      </c>
      <c r="P629" s="1"/>
    </row>
    <row r="630" spans="1:16" ht="13.5" thickBot="1">
      <c r="A630" s="1"/>
      <c r="B630" s="22" t="s">
        <v>11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thickBot="1">
      <c r="A631" s="1"/>
      <c r="B631" s="42" t="s">
        <v>182</v>
      </c>
      <c r="C631" s="41">
        <v>0.558</v>
      </c>
      <c r="D631" s="43">
        <v>0.677</v>
      </c>
      <c r="E631" s="43">
        <v>0.626</v>
      </c>
      <c r="F631" s="43">
        <v>0.331</v>
      </c>
      <c r="G631" s="43">
        <v>0.785</v>
      </c>
      <c r="H631" s="43">
        <v>0.20800000000000002</v>
      </c>
      <c r="I631" s="43">
        <v>0.757</v>
      </c>
      <c r="J631" s="43">
        <v>0.812</v>
      </c>
      <c r="K631" s="43">
        <v>0.663</v>
      </c>
      <c r="L631" s="43">
        <v>0.783</v>
      </c>
      <c r="M631" s="43">
        <v>0.788</v>
      </c>
      <c r="N631" s="43">
        <v>0.7640000000000001</v>
      </c>
      <c r="O631" s="44">
        <v>0.5910000000000001</v>
      </c>
      <c r="P631" s="1"/>
    </row>
    <row r="632" spans="1:16" ht="12.75">
      <c r="A632" s="1"/>
      <c r="B632" s="66" t="s">
        <v>64</v>
      </c>
      <c r="C632" s="54">
        <v>0.6829999999999999</v>
      </c>
      <c r="D632" s="55">
        <v>0.5930000000000001</v>
      </c>
      <c r="E632" s="55">
        <v>0.547</v>
      </c>
      <c r="F632" s="55">
        <v>0.435</v>
      </c>
      <c r="G632" s="55">
        <v>0.8079999999999999</v>
      </c>
      <c r="H632" s="55">
        <v>0.28900000000000003</v>
      </c>
      <c r="I632" s="55">
        <v>0.5930000000000001</v>
      </c>
      <c r="J632" s="55">
        <v>0.4580000000000001</v>
      </c>
      <c r="K632" s="55">
        <v>0.554</v>
      </c>
      <c r="L632" s="55">
        <v>0.753</v>
      </c>
      <c r="M632" s="55">
        <v>0.9490000000000001</v>
      </c>
      <c r="N632" s="55">
        <v>0.902</v>
      </c>
      <c r="O632" s="63">
        <v>0.517</v>
      </c>
      <c r="P632" s="1"/>
    </row>
    <row r="633" spans="1:16" ht="12.75">
      <c r="A633" s="1"/>
      <c r="B633" s="45" t="s">
        <v>65</v>
      </c>
      <c r="C633" s="46">
        <v>0.231</v>
      </c>
      <c r="D633" s="47">
        <v>0.5970000000000001</v>
      </c>
      <c r="E633" s="47">
        <v>0.836</v>
      </c>
      <c r="F633" s="47">
        <v>0.24900000000000003</v>
      </c>
      <c r="G633" s="47">
        <v>0.54</v>
      </c>
      <c r="H633" s="47">
        <v>0.26</v>
      </c>
      <c r="I633" s="47">
        <v>0.79</v>
      </c>
      <c r="J633" s="47">
        <v>0.494</v>
      </c>
      <c r="K633" s="47">
        <v>0.53</v>
      </c>
      <c r="L633" s="47">
        <v>0.7090000000000001</v>
      </c>
      <c r="M633" s="47">
        <v>0.815</v>
      </c>
      <c r="N633" s="47">
        <v>1.3870000000000002</v>
      </c>
      <c r="O633" s="48">
        <v>0.553</v>
      </c>
      <c r="P633" s="1"/>
    </row>
    <row r="634" spans="1:16" ht="12.75">
      <c r="A634" s="1"/>
      <c r="B634" s="45" t="s">
        <v>66</v>
      </c>
      <c r="C634" s="46">
        <v>0.475</v>
      </c>
      <c r="D634" s="47">
        <v>0.631</v>
      </c>
      <c r="E634" s="47">
        <v>0.47</v>
      </c>
      <c r="F634" s="47">
        <v>0.61</v>
      </c>
      <c r="G634" s="47">
        <v>0.591</v>
      </c>
      <c r="H634" s="47">
        <v>0.49</v>
      </c>
      <c r="I634" s="47">
        <v>0.69</v>
      </c>
      <c r="J634" s="47">
        <v>0.419</v>
      </c>
      <c r="K634" s="47">
        <v>0.262</v>
      </c>
      <c r="L634" s="47">
        <v>0.534</v>
      </c>
      <c r="M634" s="47">
        <v>0.945</v>
      </c>
      <c r="N634" s="47">
        <v>0.932</v>
      </c>
      <c r="O634" s="48">
        <v>0.35</v>
      </c>
      <c r="P634" s="1"/>
    </row>
    <row r="635" spans="1:16" ht="13.5" thickBot="1">
      <c r="A635" s="1"/>
      <c r="B635" s="49" t="s">
        <v>67</v>
      </c>
      <c r="C635" s="50">
        <v>0.36200000000000004</v>
      </c>
      <c r="D635" s="51">
        <v>0.405</v>
      </c>
      <c r="E635" s="51">
        <v>0.45</v>
      </c>
      <c r="F635" s="51">
        <v>0.33</v>
      </c>
      <c r="G635" s="51">
        <v>0.584</v>
      </c>
      <c r="H635" s="51">
        <v>0.287</v>
      </c>
      <c r="I635" s="51">
        <v>0.71</v>
      </c>
      <c r="J635" s="51">
        <v>0.4630000000000001</v>
      </c>
      <c r="K635" s="51">
        <v>0.96</v>
      </c>
      <c r="L635" s="51">
        <v>0.579</v>
      </c>
      <c r="M635" s="51">
        <v>0.774</v>
      </c>
      <c r="N635" s="51">
        <v>1.158</v>
      </c>
      <c r="O635" s="52">
        <v>0.38</v>
      </c>
      <c r="P635" s="1"/>
    </row>
    <row r="636" spans="1:16" ht="13.5" thickBot="1">
      <c r="A636" s="1"/>
      <c r="B636" s="58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1"/>
    </row>
    <row r="637" spans="1:16" ht="13.5" thickBot="1">
      <c r="A637" s="1"/>
      <c r="B637" s="42" t="s">
        <v>183</v>
      </c>
      <c r="C637" s="41">
        <v>0.659</v>
      </c>
      <c r="D637" s="43">
        <v>1.057</v>
      </c>
      <c r="E637" s="43">
        <v>0.684</v>
      </c>
      <c r="F637" s="43">
        <v>0.683</v>
      </c>
      <c r="G637" s="43">
        <v>0.68</v>
      </c>
      <c r="H637" s="43">
        <v>0.292</v>
      </c>
      <c r="I637" s="43">
        <v>0.998</v>
      </c>
      <c r="J637" s="43">
        <v>0.9810000000000001</v>
      </c>
      <c r="K637" s="43">
        <v>0.376</v>
      </c>
      <c r="L637" s="43">
        <v>1.096</v>
      </c>
      <c r="M637" s="43">
        <v>1.192</v>
      </c>
      <c r="N637" s="43">
        <v>0.957</v>
      </c>
      <c r="O637" s="44">
        <v>0.695</v>
      </c>
      <c r="P637" s="1"/>
    </row>
    <row r="638" spans="1:16" ht="12.75">
      <c r="A638" s="1"/>
      <c r="B638" s="66" t="s">
        <v>72</v>
      </c>
      <c r="C638" s="54">
        <v>0.6970000000000001</v>
      </c>
      <c r="D638" s="55">
        <v>0.8520000000000001</v>
      </c>
      <c r="E638" s="55">
        <v>0.667</v>
      </c>
      <c r="F638" s="55">
        <v>0.64</v>
      </c>
      <c r="G638" s="55">
        <v>0.625</v>
      </c>
      <c r="H638" s="55">
        <v>0.153</v>
      </c>
      <c r="I638" s="55">
        <v>0.159</v>
      </c>
      <c r="J638" s="55">
        <v>0.8890000000000001</v>
      </c>
      <c r="K638" s="55">
        <v>0.579</v>
      </c>
      <c r="L638" s="55">
        <v>1.078</v>
      </c>
      <c r="M638" s="55">
        <v>0.9740000000000001</v>
      </c>
      <c r="N638" s="55">
        <v>0.8310000000000001</v>
      </c>
      <c r="O638" s="63">
        <v>0.629</v>
      </c>
      <c r="P638" s="1"/>
    </row>
    <row r="639" spans="1:16" ht="12.75">
      <c r="A639" s="1"/>
      <c r="B639" s="45" t="s">
        <v>64</v>
      </c>
      <c r="C639" s="46">
        <v>0.81</v>
      </c>
      <c r="D639" s="47">
        <v>1.486</v>
      </c>
      <c r="E639" s="47">
        <v>0.648</v>
      </c>
      <c r="F639" s="47">
        <v>0.633</v>
      </c>
      <c r="G639" s="47">
        <v>0.625</v>
      </c>
      <c r="H639" s="47">
        <v>0.371</v>
      </c>
      <c r="I639" s="47">
        <v>0.631</v>
      </c>
      <c r="J639" s="47">
        <v>1.088</v>
      </c>
      <c r="K639" s="47">
        <v>0.574</v>
      </c>
      <c r="L639" s="47">
        <v>0.7070000000000001</v>
      </c>
      <c r="M639" s="47">
        <v>1.2830000000000001</v>
      </c>
      <c r="N639" s="47">
        <v>0.881</v>
      </c>
      <c r="O639" s="48">
        <v>0.49800000000000005</v>
      </c>
      <c r="P639" s="1"/>
    </row>
    <row r="640" spans="1:16" ht="12.75">
      <c r="A640" s="1"/>
      <c r="B640" s="45" t="s">
        <v>65</v>
      </c>
      <c r="C640" s="46">
        <v>0.494</v>
      </c>
      <c r="D640" s="47">
        <v>0.687</v>
      </c>
      <c r="E640" s="47">
        <v>0.63</v>
      </c>
      <c r="F640" s="47">
        <v>0.61</v>
      </c>
      <c r="G640" s="47">
        <v>0.465</v>
      </c>
      <c r="H640" s="47">
        <v>0.342</v>
      </c>
      <c r="I640" s="47">
        <v>0.48700000000000004</v>
      </c>
      <c r="J640" s="47">
        <v>0.561</v>
      </c>
      <c r="K640" s="47">
        <v>0.519</v>
      </c>
      <c r="L640" s="47">
        <v>0.67</v>
      </c>
      <c r="M640" s="47">
        <v>0.9060000000000001</v>
      </c>
      <c r="N640" s="47">
        <v>1.014</v>
      </c>
      <c r="O640" s="48">
        <v>0.472</v>
      </c>
      <c r="P640" s="1"/>
    </row>
    <row r="641" spans="1:16" ht="12.75">
      <c r="A641" s="1"/>
      <c r="B641" s="45" t="s">
        <v>66</v>
      </c>
      <c r="C641" s="46">
        <v>0.609</v>
      </c>
      <c r="D641" s="47">
        <v>0.787</v>
      </c>
      <c r="E641" s="47">
        <v>0.577</v>
      </c>
      <c r="F641" s="47">
        <v>0.582</v>
      </c>
      <c r="G641" s="47">
        <v>0.901</v>
      </c>
      <c r="H641" s="47">
        <v>0.279</v>
      </c>
      <c r="I641" s="47">
        <v>0.9390000000000001</v>
      </c>
      <c r="J641" s="47">
        <v>0.6020000000000001</v>
      </c>
      <c r="K641" s="47">
        <v>0.8860000000000001</v>
      </c>
      <c r="L641" s="47">
        <v>0.997</v>
      </c>
      <c r="M641" s="47">
        <v>0.995</v>
      </c>
      <c r="N641" s="47">
        <v>0.789</v>
      </c>
      <c r="O641" s="48">
        <v>0.43</v>
      </c>
      <c r="P641" s="1"/>
    </row>
    <row r="642" spans="1:16" ht="13.5" thickBot="1">
      <c r="A642" s="1"/>
      <c r="B642" s="49" t="s">
        <v>67</v>
      </c>
      <c r="C642" s="50">
        <v>0.792</v>
      </c>
      <c r="D642" s="51">
        <v>0.402</v>
      </c>
      <c r="E642" s="51">
        <v>0.435</v>
      </c>
      <c r="F642" s="51">
        <v>0.7240000000000001</v>
      </c>
      <c r="G642" s="51">
        <v>0.438</v>
      </c>
      <c r="H642" s="51">
        <v>0.419</v>
      </c>
      <c r="I642" s="51">
        <v>0.821</v>
      </c>
      <c r="J642" s="51">
        <v>0.7960000000000002</v>
      </c>
      <c r="K642" s="51">
        <v>1.174</v>
      </c>
      <c r="L642" s="51">
        <v>1.045</v>
      </c>
      <c r="M642" s="51">
        <v>1.024</v>
      </c>
      <c r="N642" s="51">
        <v>1.348</v>
      </c>
      <c r="O642" s="52">
        <v>0.42</v>
      </c>
      <c r="P642" s="1"/>
    </row>
    <row r="643" spans="1:16" ht="13.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thickBot="1">
      <c r="A644" s="1"/>
      <c r="B644" s="42" t="s">
        <v>184</v>
      </c>
      <c r="C644" s="41">
        <v>0.30400000000000005</v>
      </c>
      <c r="D644" s="43">
        <v>0.5930000000000001</v>
      </c>
      <c r="E644" s="43">
        <v>0.503</v>
      </c>
      <c r="F644" s="43">
        <v>0.539</v>
      </c>
      <c r="G644" s="43">
        <v>0.594</v>
      </c>
      <c r="H644" s="43">
        <v>0.35800000000000004</v>
      </c>
      <c r="I644" s="43">
        <v>0.381</v>
      </c>
      <c r="J644" s="43">
        <v>0.342</v>
      </c>
      <c r="K644" s="43">
        <v>0.381</v>
      </c>
      <c r="L644" s="43">
        <v>0.8360000000000001</v>
      </c>
      <c r="M644" s="43">
        <v>0.887</v>
      </c>
      <c r="N644" s="43">
        <v>0.9</v>
      </c>
      <c r="O644" s="44">
        <v>0.503</v>
      </c>
      <c r="P644" s="1"/>
    </row>
    <row r="645" spans="1:16" ht="12.75">
      <c r="A645" s="1"/>
      <c r="B645" s="66" t="s">
        <v>123</v>
      </c>
      <c r="C645" s="54">
        <v>0.556</v>
      </c>
      <c r="D645" s="55">
        <v>0.49800000000000005</v>
      </c>
      <c r="E645" s="55">
        <v>0.495</v>
      </c>
      <c r="F645" s="55">
        <v>0.543</v>
      </c>
      <c r="G645" s="55">
        <v>0.129</v>
      </c>
      <c r="H645" s="55">
        <v>0.329</v>
      </c>
      <c r="I645" s="55">
        <v>0.804</v>
      </c>
      <c r="J645" s="55">
        <v>0.4</v>
      </c>
      <c r="K645" s="55">
        <v>0.217</v>
      </c>
      <c r="L645" s="55">
        <v>0.811</v>
      </c>
      <c r="M645" s="55">
        <v>0.8360000000000001</v>
      </c>
      <c r="N645" s="55">
        <v>1.018</v>
      </c>
      <c r="O645" s="63">
        <v>0.495</v>
      </c>
      <c r="P645" s="1"/>
    </row>
    <row r="646" spans="1:16" ht="12.75">
      <c r="A646" s="1"/>
      <c r="B646" s="45" t="s">
        <v>72</v>
      </c>
      <c r="C646" s="46">
        <v>0.8</v>
      </c>
      <c r="D646" s="47">
        <v>0.725</v>
      </c>
      <c r="E646" s="47">
        <v>0.557</v>
      </c>
      <c r="F646" s="47">
        <v>0.5660000000000001</v>
      </c>
      <c r="G646" s="47">
        <v>0.561</v>
      </c>
      <c r="H646" s="47">
        <v>0.811</v>
      </c>
      <c r="I646" s="47">
        <v>0.7490000000000001</v>
      </c>
      <c r="J646" s="47">
        <v>0.5920000000000001</v>
      </c>
      <c r="K646" s="47">
        <v>0.444</v>
      </c>
      <c r="L646" s="47">
        <v>1.3319999999999999</v>
      </c>
      <c r="M646" s="47">
        <v>0.97</v>
      </c>
      <c r="N646" s="47">
        <v>1.073</v>
      </c>
      <c r="O646" s="48">
        <v>0.538</v>
      </c>
      <c r="P646" s="1"/>
    </row>
    <row r="647" spans="1:16" ht="12.75">
      <c r="A647" s="1"/>
      <c r="B647" s="45" t="s">
        <v>64</v>
      </c>
      <c r="C647" s="46">
        <v>0.29600000000000004</v>
      </c>
      <c r="D647" s="47">
        <v>0.5780000000000001</v>
      </c>
      <c r="E647" s="47">
        <v>0.491</v>
      </c>
      <c r="F647" s="47">
        <v>0.408</v>
      </c>
      <c r="G647" s="47">
        <v>0.453</v>
      </c>
      <c r="H647" s="47">
        <v>0.387</v>
      </c>
      <c r="I647" s="47">
        <v>0.432</v>
      </c>
      <c r="J647" s="47">
        <v>0.675</v>
      </c>
      <c r="K647" s="47">
        <v>0.12</v>
      </c>
      <c r="L647" s="47">
        <v>0.715</v>
      </c>
      <c r="M647" s="47">
        <v>1.034</v>
      </c>
      <c r="N647" s="47">
        <v>0.943</v>
      </c>
      <c r="O647" s="48">
        <v>0.342</v>
      </c>
      <c r="P647" s="1"/>
    </row>
    <row r="648" spans="1:16" ht="12.75">
      <c r="A648" s="1"/>
      <c r="B648" s="45" t="s">
        <v>65</v>
      </c>
      <c r="C648" s="46">
        <v>0.302</v>
      </c>
      <c r="D648" s="47">
        <v>0.439</v>
      </c>
      <c r="E648" s="47">
        <v>0.485</v>
      </c>
      <c r="F648" s="47">
        <v>0.487</v>
      </c>
      <c r="G648" s="47">
        <v>0.48</v>
      </c>
      <c r="H648" s="47">
        <v>0.475</v>
      </c>
      <c r="I648" s="47">
        <v>0.565</v>
      </c>
      <c r="J648" s="47">
        <v>0.4630000000000001</v>
      </c>
      <c r="K648" s="47">
        <v>0.539</v>
      </c>
      <c r="L648" s="47">
        <v>0.6659999999999999</v>
      </c>
      <c r="M648" s="47">
        <v>0.902</v>
      </c>
      <c r="N648" s="47">
        <v>1.1210000000000002</v>
      </c>
      <c r="O648" s="48">
        <v>0.345</v>
      </c>
      <c r="P648" s="1"/>
    </row>
    <row r="649" spans="1:16" ht="12.75">
      <c r="A649" s="1"/>
      <c r="B649" s="45" t="s">
        <v>66</v>
      </c>
      <c r="C649" s="46">
        <v>0.645</v>
      </c>
      <c r="D649" s="47">
        <v>0.67</v>
      </c>
      <c r="E649" s="47">
        <v>0.56</v>
      </c>
      <c r="F649" s="47">
        <v>0.553</v>
      </c>
      <c r="G649" s="47">
        <v>0.29</v>
      </c>
      <c r="H649" s="47">
        <v>0.29300000000000004</v>
      </c>
      <c r="I649" s="47">
        <v>0.34600000000000003</v>
      </c>
      <c r="J649" s="47">
        <v>0.48300000000000004</v>
      </c>
      <c r="K649" s="47">
        <v>0.48200000000000004</v>
      </c>
      <c r="L649" s="47">
        <v>0.406</v>
      </c>
      <c r="M649" s="47">
        <v>0.798</v>
      </c>
      <c r="N649" s="47">
        <v>0.903</v>
      </c>
      <c r="O649" s="48">
        <v>0.318</v>
      </c>
      <c r="P649" s="1"/>
    </row>
    <row r="650" spans="1:16" ht="13.5" thickBot="1">
      <c r="A650" s="1"/>
      <c r="B650" s="49" t="s">
        <v>67</v>
      </c>
      <c r="C650" s="50">
        <v>0.48700000000000004</v>
      </c>
      <c r="D650" s="51">
        <v>0.649</v>
      </c>
      <c r="E650" s="51">
        <v>0.545</v>
      </c>
      <c r="F650" s="51">
        <v>0.491</v>
      </c>
      <c r="G650" s="51">
        <v>0.48</v>
      </c>
      <c r="H650" s="51">
        <v>0.317</v>
      </c>
      <c r="I650" s="51">
        <v>0.547</v>
      </c>
      <c r="J650" s="51">
        <v>0.489</v>
      </c>
      <c r="K650" s="51">
        <v>0.326</v>
      </c>
      <c r="L650" s="51">
        <v>0.38200000000000006</v>
      </c>
      <c r="M650" s="51">
        <v>0.8810000000000001</v>
      </c>
      <c r="N650" s="51">
        <v>0.743</v>
      </c>
      <c r="O650" s="52">
        <v>0.31</v>
      </c>
      <c r="P650" s="1"/>
    </row>
    <row r="651" spans="1:16" ht="13.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"/>
      <c r="B652" s="24" t="s">
        <v>185</v>
      </c>
      <c r="C652" s="54">
        <v>0.6080000000000001</v>
      </c>
      <c r="D652" s="55">
        <v>0.8340000000000001</v>
      </c>
      <c r="E652" s="55">
        <v>0.7440000000000001</v>
      </c>
      <c r="F652" s="55">
        <v>0.783</v>
      </c>
      <c r="G652" s="55">
        <v>0.617</v>
      </c>
      <c r="H652" s="55">
        <v>0.453</v>
      </c>
      <c r="I652" s="55">
        <v>1.004</v>
      </c>
      <c r="J652" s="55">
        <v>0.394</v>
      </c>
      <c r="K652" s="55">
        <v>0.48300000000000004</v>
      </c>
      <c r="L652" s="55">
        <v>1.198</v>
      </c>
      <c r="M652" s="55">
        <v>1.376</v>
      </c>
      <c r="N652" s="55">
        <v>1.192</v>
      </c>
      <c r="O652" s="63">
        <v>0.909</v>
      </c>
      <c r="P652" s="1"/>
    </row>
    <row r="653" spans="1:16" ht="12.75">
      <c r="A653" s="1"/>
      <c r="B653" s="28" t="s">
        <v>186</v>
      </c>
      <c r="C653" s="46">
        <v>0.49800000000000005</v>
      </c>
      <c r="D653" s="47">
        <v>0.557</v>
      </c>
      <c r="E653" s="47">
        <v>0.7</v>
      </c>
      <c r="F653" s="47">
        <v>0.72</v>
      </c>
      <c r="G653" s="47">
        <v>0.196</v>
      </c>
      <c r="H653" s="47">
        <v>0.17600000000000002</v>
      </c>
      <c r="I653" s="47">
        <v>0.788</v>
      </c>
      <c r="J653" s="47">
        <v>0.43700000000000006</v>
      </c>
      <c r="K653" s="47">
        <v>0.38800000000000007</v>
      </c>
      <c r="L653" s="47">
        <v>1.0070000000000001</v>
      </c>
      <c r="M653" s="47">
        <v>0.9760000000000001</v>
      </c>
      <c r="N653" s="47">
        <v>1.034</v>
      </c>
      <c r="O653" s="48">
        <v>0.818</v>
      </c>
      <c r="P653" s="1"/>
    </row>
    <row r="654" spans="1:16" ht="13.5" thickBot="1">
      <c r="A654" s="1"/>
      <c r="B654" s="36" t="s">
        <v>187</v>
      </c>
      <c r="C654" s="46">
        <v>0.534</v>
      </c>
      <c r="D654" s="47">
        <v>0.662</v>
      </c>
      <c r="E654" s="47">
        <v>0.7</v>
      </c>
      <c r="F654" s="47">
        <v>0.72</v>
      </c>
      <c r="G654" s="47">
        <v>0.31</v>
      </c>
      <c r="H654" s="47">
        <v>0.317</v>
      </c>
      <c r="I654" s="47">
        <v>0.228</v>
      </c>
      <c r="J654" s="47">
        <v>0.616</v>
      </c>
      <c r="K654" s="47">
        <v>0.76</v>
      </c>
      <c r="L654" s="47">
        <v>1.2</v>
      </c>
      <c r="M654" s="47">
        <v>1.02</v>
      </c>
      <c r="N654" s="47">
        <v>1.3419999999999999</v>
      </c>
      <c r="O654" s="48">
        <v>0.9060000000000001</v>
      </c>
      <c r="P654" s="1"/>
    </row>
    <row r="655" spans="1:16" ht="12.75">
      <c r="A655" s="1"/>
      <c r="B655" s="66" t="s">
        <v>72</v>
      </c>
      <c r="C655" s="54">
        <v>0.38800000000000007</v>
      </c>
      <c r="D655" s="55">
        <v>0.555</v>
      </c>
      <c r="E655" s="55">
        <v>0.343</v>
      </c>
      <c r="F655" s="55">
        <v>0.525</v>
      </c>
      <c r="G655" s="55">
        <v>0.493</v>
      </c>
      <c r="H655" s="55">
        <v>0.195</v>
      </c>
      <c r="I655" s="55">
        <v>0.31</v>
      </c>
      <c r="J655" s="55">
        <v>0.461</v>
      </c>
      <c r="K655" s="55">
        <v>0.395</v>
      </c>
      <c r="L655" s="55">
        <v>0.86</v>
      </c>
      <c r="M655" s="55">
        <v>1.125</v>
      </c>
      <c r="N655" s="55">
        <v>0.838</v>
      </c>
      <c r="O655" s="63">
        <v>0.648</v>
      </c>
      <c r="P655" s="1"/>
    </row>
    <row r="656" spans="1:16" ht="12.75">
      <c r="A656" s="1"/>
      <c r="B656" s="45" t="s">
        <v>64</v>
      </c>
      <c r="C656" s="46">
        <v>0.42100000000000004</v>
      </c>
      <c r="D656" s="47">
        <v>0.616</v>
      </c>
      <c r="E656" s="47">
        <v>0.565</v>
      </c>
      <c r="F656" s="47">
        <v>0.622</v>
      </c>
      <c r="G656" s="47">
        <v>0.43</v>
      </c>
      <c r="H656" s="47">
        <v>0.414</v>
      </c>
      <c r="I656" s="47">
        <v>0.7340000000000001</v>
      </c>
      <c r="J656" s="47">
        <v>0.7960000000000002</v>
      </c>
      <c r="K656" s="47">
        <v>0.687</v>
      </c>
      <c r="L656" s="47">
        <v>0.9279999999999999</v>
      </c>
      <c r="M656" s="47">
        <v>0.8140000000000001</v>
      </c>
      <c r="N656" s="47">
        <v>0.998</v>
      </c>
      <c r="O656" s="48">
        <v>0.662</v>
      </c>
      <c r="P656" s="1"/>
    </row>
    <row r="657" spans="1:16" ht="12.75">
      <c r="A657" s="1"/>
      <c r="B657" s="45" t="s">
        <v>65</v>
      </c>
      <c r="C657" s="46">
        <v>0.49100000000000005</v>
      </c>
      <c r="D657" s="47">
        <v>0.502</v>
      </c>
      <c r="E657" s="47">
        <v>0.534</v>
      </c>
      <c r="F657" s="47">
        <v>0.29300000000000004</v>
      </c>
      <c r="G657" s="47">
        <v>0.516</v>
      </c>
      <c r="H657" s="47">
        <v>0.522</v>
      </c>
      <c r="I657" s="47">
        <v>0.55</v>
      </c>
      <c r="J657" s="47">
        <v>0.45</v>
      </c>
      <c r="K657" s="47">
        <v>0.5730000000000001</v>
      </c>
      <c r="L657" s="47">
        <v>0.973</v>
      </c>
      <c r="M657" s="47">
        <v>0.92</v>
      </c>
      <c r="N657" s="47">
        <v>0.8510000000000001</v>
      </c>
      <c r="O657" s="48">
        <v>0.5920000000000001</v>
      </c>
      <c r="P657" s="1"/>
    </row>
    <row r="658" spans="1:16" ht="12.75">
      <c r="A658" s="1"/>
      <c r="B658" s="45" t="s">
        <v>66</v>
      </c>
      <c r="C658" s="46">
        <v>0.6990000000000001</v>
      </c>
      <c r="D658" s="47">
        <v>0.467</v>
      </c>
      <c r="E658" s="47">
        <v>0.405</v>
      </c>
      <c r="F658" s="47">
        <v>0.42</v>
      </c>
      <c r="G658" s="47">
        <v>0.4</v>
      </c>
      <c r="H658" s="47">
        <v>0.41100000000000003</v>
      </c>
      <c r="I658" s="47">
        <v>0.28</v>
      </c>
      <c r="J658" s="47">
        <v>0.512</v>
      </c>
      <c r="K658" s="47">
        <v>0.311</v>
      </c>
      <c r="L658" s="47">
        <v>0.845</v>
      </c>
      <c r="M658" s="47">
        <v>1.1660000000000001</v>
      </c>
      <c r="N658" s="47">
        <v>0.893</v>
      </c>
      <c r="O658" s="48">
        <v>0.37</v>
      </c>
      <c r="P658" s="1"/>
    </row>
    <row r="659" spans="1:16" ht="13.5" thickBot="1">
      <c r="A659" s="1"/>
      <c r="B659" s="49" t="s">
        <v>67</v>
      </c>
      <c r="C659" s="50">
        <v>0.415</v>
      </c>
      <c r="D659" s="51">
        <v>0.465</v>
      </c>
      <c r="E659" s="51">
        <v>0.49</v>
      </c>
      <c r="F659" s="51">
        <v>0.411</v>
      </c>
      <c r="G659" s="51">
        <v>0.904</v>
      </c>
      <c r="H659" s="51">
        <v>0.49100000000000005</v>
      </c>
      <c r="I659" s="51">
        <v>0.468</v>
      </c>
      <c r="J659" s="51">
        <v>0.585</v>
      </c>
      <c r="K659" s="51">
        <v>0.359</v>
      </c>
      <c r="L659" s="51">
        <v>0.882</v>
      </c>
      <c r="M659" s="51">
        <v>1.054</v>
      </c>
      <c r="N659" s="51">
        <v>0.8640000000000001</v>
      </c>
      <c r="O659" s="52">
        <v>0.37</v>
      </c>
      <c r="P659" s="1"/>
    </row>
    <row r="660" spans="1:16" ht="13.5" thickBot="1">
      <c r="A660" s="1"/>
      <c r="B660" s="58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1"/>
    </row>
    <row r="661" spans="1:16" ht="12.75">
      <c r="A661" s="1"/>
      <c r="B661" s="24" t="s">
        <v>188</v>
      </c>
      <c r="C661" s="54">
        <v>0.54</v>
      </c>
      <c r="D661" s="55">
        <v>1.201</v>
      </c>
      <c r="E661" s="55">
        <v>0.699</v>
      </c>
      <c r="F661" s="55">
        <v>0.489</v>
      </c>
      <c r="G661" s="55">
        <v>1.012</v>
      </c>
      <c r="H661" s="55">
        <v>0.292</v>
      </c>
      <c r="I661" s="55">
        <v>1.19</v>
      </c>
      <c r="J661" s="55">
        <v>0.9440000000000001</v>
      </c>
      <c r="K661" s="55">
        <v>0.89</v>
      </c>
      <c r="L661" s="55">
        <v>0.867</v>
      </c>
      <c r="M661" s="55">
        <v>0.983</v>
      </c>
      <c r="N661" s="55">
        <v>0.9670000000000001</v>
      </c>
      <c r="O661" s="63">
        <v>0.647</v>
      </c>
      <c r="P661" s="1"/>
    </row>
    <row r="662" spans="1:16" ht="13.5" thickBot="1">
      <c r="A662" s="1"/>
      <c r="B662" s="36" t="s">
        <v>189</v>
      </c>
      <c r="C662" s="50">
        <v>0.52</v>
      </c>
      <c r="D662" s="51">
        <v>1.18</v>
      </c>
      <c r="E662" s="51">
        <v>0.69</v>
      </c>
      <c r="F662" s="51">
        <v>0.489</v>
      </c>
      <c r="G662" s="51">
        <v>1.01</v>
      </c>
      <c r="H662" s="51">
        <v>0.29</v>
      </c>
      <c r="I662" s="51">
        <v>1.015</v>
      </c>
      <c r="J662" s="51">
        <v>0.94</v>
      </c>
      <c r="K662" s="51">
        <v>0.71</v>
      </c>
      <c r="L662" s="51">
        <v>0.85</v>
      </c>
      <c r="M662" s="51">
        <v>0.7390000000000001</v>
      </c>
      <c r="N662" s="51">
        <v>0.695</v>
      </c>
      <c r="O662" s="52">
        <v>0.64</v>
      </c>
      <c r="P662" s="1"/>
    </row>
    <row r="663" spans="1:16" ht="12.75">
      <c r="A663" s="1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1"/>
    </row>
    <row r="664" spans="1:16" ht="13.5" thickBot="1">
      <c r="A664" s="1"/>
      <c r="B664" s="60"/>
      <c r="C664" s="6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thickBot="1">
      <c r="A665" s="1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1"/>
    </row>
    <row r="666" spans="1:16" ht="16.5" customHeight="1">
      <c r="A666" s="1"/>
      <c r="B666" s="3" t="s">
        <v>14</v>
      </c>
      <c r="C666" s="4" t="s">
        <v>15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5"/>
      <c r="P666" s="1"/>
    </row>
    <row r="667" spans="1:16" ht="12.75" customHeight="1">
      <c r="A667" s="1"/>
      <c r="B667" s="6"/>
      <c r="C667" s="7" t="s">
        <v>16</v>
      </c>
      <c r="D667" s="8" t="s">
        <v>17</v>
      </c>
      <c r="E667" s="8" t="s">
        <v>18</v>
      </c>
      <c r="F667" s="8" t="s">
        <v>19</v>
      </c>
      <c r="G667" s="8" t="s">
        <v>20</v>
      </c>
      <c r="H667" s="8" t="s">
        <v>21</v>
      </c>
      <c r="I667" s="8" t="s">
        <v>22</v>
      </c>
      <c r="J667" s="8" t="s">
        <v>23</v>
      </c>
      <c r="K667" s="8" t="s">
        <v>24</v>
      </c>
      <c r="L667" s="8" t="s">
        <v>25</v>
      </c>
      <c r="M667" s="8" t="s">
        <v>26</v>
      </c>
      <c r="N667" s="8" t="s">
        <v>27</v>
      </c>
      <c r="O667" s="9" t="s">
        <v>28</v>
      </c>
      <c r="P667" s="1"/>
    </row>
    <row r="668" spans="1:16" ht="12.75">
      <c r="A668" s="1"/>
      <c r="B668" s="10" t="s">
        <v>29</v>
      </c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3"/>
      <c r="P668" s="1"/>
    </row>
    <row r="669" spans="1:16" ht="12.75">
      <c r="A669" s="1"/>
      <c r="B669" s="10" t="s">
        <v>30</v>
      </c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3"/>
      <c r="P669" s="1"/>
    </row>
    <row r="670" spans="1:16" ht="12.75">
      <c r="A670" s="1"/>
      <c r="B670" s="14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3"/>
      <c r="P670" s="1"/>
    </row>
    <row r="671" spans="1:16" ht="12.75">
      <c r="A671" s="1"/>
      <c r="B671" s="15" t="s">
        <v>31</v>
      </c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3"/>
      <c r="P671" s="1"/>
    </row>
    <row r="672" spans="1:16" ht="12.75">
      <c r="A672" s="1"/>
      <c r="B672" s="15" t="s">
        <v>32</v>
      </c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3"/>
      <c r="P672" s="1"/>
    </row>
    <row r="673" spans="1:16" ht="12.75">
      <c r="A673" s="1"/>
      <c r="B673" s="15" t="s">
        <v>33</v>
      </c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3"/>
      <c r="P673" s="1"/>
    </row>
    <row r="674" spans="1:16" ht="12.75">
      <c r="A674" s="1"/>
      <c r="B674" s="15" t="s">
        <v>34</v>
      </c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3"/>
      <c r="P674" s="1"/>
    </row>
    <row r="675" spans="1:16" ht="12.75">
      <c r="A675" s="1"/>
      <c r="B675" s="14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8"/>
      <c r="P675" s="1"/>
    </row>
    <row r="676" spans="1:16" ht="13.5" thickBot="1">
      <c r="A676" s="1"/>
      <c r="B676" s="19">
        <f>0</f>
        <v>0</v>
      </c>
      <c r="C676" s="20">
        <f>1</f>
        <v>1</v>
      </c>
      <c r="D676" s="20">
        <f>2</f>
        <v>2</v>
      </c>
      <c r="E676" s="20">
        <f>3</f>
        <v>3</v>
      </c>
      <c r="F676" s="20">
        <f>4</f>
        <v>4</v>
      </c>
      <c r="G676" s="20">
        <f>5</f>
        <v>5</v>
      </c>
      <c r="H676" s="20">
        <f>6</f>
        <v>6</v>
      </c>
      <c r="I676" s="20">
        <f>7</f>
        <v>7</v>
      </c>
      <c r="J676" s="20">
        <f>8</f>
        <v>8</v>
      </c>
      <c r="K676" s="20">
        <f>9</f>
        <v>9</v>
      </c>
      <c r="L676" s="20">
        <f>10</f>
        <v>10</v>
      </c>
      <c r="M676" s="20">
        <f>11</f>
        <v>11</v>
      </c>
      <c r="N676" s="20">
        <f>12</f>
        <v>12</v>
      </c>
      <c r="O676" s="21">
        <f>13</f>
        <v>13</v>
      </c>
      <c r="P676" s="1"/>
    </row>
    <row r="677" spans="1:16" ht="13.5" thickBot="1">
      <c r="A677" s="1"/>
      <c r="B677" s="22" t="s">
        <v>12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thickBot="1">
      <c r="A678" s="1"/>
      <c r="B678" s="42" t="s">
        <v>190</v>
      </c>
      <c r="C678" s="41">
        <v>0.49600000000000005</v>
      </c>
      <c r="D678" s="43">
        <v>0.49700000000000005</v>
      </c>
      <c r="E678" s="43">
        <v>0.5630000000000001</v>
      </c>
      <c r="F678" s="43">
        <v>0.272</v>
      </c>
      <c r="G678" s="43">
        <v>0.557</v>
      </c>
      <c r="H678" s="43">
        <v>0.374</v>
      </c>
      <c r="I678" s="43">
        <v>0.459</v>
      </c>
      <c r="J678" s="43">
        <v>0.28900000000000003</v>
      </c>
      <c r="K678" s="43">
        <v>0.281</v>
      </c>
      <c r="L678" s="43">
        <v>0.639</v>
      </c>
      <c r="M678" s="43">
        <v>0.733</v>
      </c>
      <c r="N678" s="43">
        <v>0.79</v>
      </c>
      <c r="O678" s="44">
        <v>0.5630000000000001</v>
      </c>
      <c r="P678" s="1"/>
    </row>
    <row r="679" spans="1:16" ht="12.75">
      <c r="A679" s="1"/>
      <c r="B679" s="66" t="s">
        <v>123</v>
      </c>
      <c r="C679" s="54">
        <v>0.65</v>
      </c>
      <c r="D679" s="55">
        <v>0.479</v>
      </c>
      <c r="E679" s="55">
        <v>0.46</v>
      </c>
      <c r="F679" s="55">
        <v>0.44</v>
      </c>
      <c r="G679" s="55">
        <v>0.53</v>
      </c>
      <c r="H679" s="55">
        <v>0.104</v>
      </c>
      <c r="I679" s="55">
        <v>0.559</v>
      </c>
      <c r="J679" s="55">
        <v>0.397</v>
      </c>
      <c r="K679" s="55">
        <v>0.95</v>
      </c>
      <c r="L679" s="55">
        <v>0.698</v>
      </c>
      <c r="M679" s="55">
        <v>0.6409999999999999</v>
      </c>
      <c r="N679" s="55">
        <v>0.8640000000000001</v>
      </c>
      <c r="O679" s="63">
        <v>0.48600000000000004</v>
      </c>
      <c r="P679" s="1"/>
    </row>
    <row r="680" spans="1:16" ht="12.75">
      <c r="A680" s="1"/>
      <c r="B680" s="45" t="s">
        <v>64</v>
      </c>
      <c r="C680" s="46">
        <v>0.3</v>
      </c>
      <c r="D680" s="47">
        <v>0.321</v>
      </c>
      <c r="E680" s="47">
        <v>0.445</v>
      </c>
      <c r="F680" s="47">
        <v>0.254</v>
      </c>
      <c r="G680" s="47">
        <v>0.432</v>
      </c>
      <c r="H680" s="47">
        <v>0.33799999999999997</v>
      </c>
      <c r="I680" s="47">
        <v>0.48800000000000004</v>
      </c>
      <c r="J680" s="47">
        <v>0.24600000000000002</v>
      </c>
      <c r="K680" s="47">
        <v>0.18600000000000003</v>
      </c>
      <c r="L680" s="47">
        <v>0.42700000000000005</v>
      </c>
      <c r="M680" s="47">
        <v>0.37800000000000006</v>
      </c>
      <c r="N680" s="47">
        <v>0.485</v>
      </c>
      <c r="O680" s="48">
        <v>0.305</v>
      </c>
      <c r="P680" s="1"/>
    </row>
    <row r="681" spans="1:16" ht="12.75">
      <c r="A681" s="1"/>
      <c r="B681" s="45" t="s">
        <v>65</v>
      </c>
      <c r="C681" s="46">
        <v>0.804</v>
      </c>
      <c r="D681" s="47">
        <v>0.668</v>
      </c>
      <c r="E681" s="47">
        <v>0.6890000000000001</v>
      </c>
      <c r="F681" s="47">
        <v>0.5910000000000001</v>
      </c>
      <c r="G681" s="47">
        <v>0.414</v>
      </c>
      <c r="H681" s="47">
        <v>0.36300000000000004</v>
      </c>
      <c r="I681" s="47">
        <v>0.345</v>
      </c>
      <c r="J681" s="47">
        <v>0.541</v>
      </c>
      <c r="K681" s="47">
        <v>0.336</v>
      </c>
      <c r="L681" s="47">
        <v>0.501</v>
      </c>
      <c r="M681" s="47">
        <v>0.6070000000000001</v>
      </c>
      <c r="N681" s="47">
        <v>0.4</v>
      </c>
      <c r="O681" s="48">
        <v>0.409</v>
      </c>
      <c r="P681" s="1"/>
    </row>
    <row r="682" spans="1:16" ht="12.75">
      <c r="A682" s="1"/>
      <c r="B682" s="45" t="s">
        <v>66</v>
      </c>
      <c r="C682" s="46">
        <v>0.376</v>
      </c>
      <c r="D682" s="47">
        <v>0.561</v>
      </c>
      <c r="E682" s="47">
        <v>0.48</v>
      </c>
      <c r="F682" s="47">
        <v>0.326</v>
      </c>
      <c r="G682" s="47">
        <v>0.515</v>
      </c>
      <c r="H682" s="47">
        <v>0.318</v>
      </c>
      <c r="I682" s="47">
        <v>0.233</v>
      </c>
      <c r="J682" s="47">
        <v>0.508</v>
      </c>
      <c r="K682" s="47">
        <v>0.657</v>
      </c>
      <c r="L682" s="47">
        <v>0.49700000000000005</v>
      </c>
      <c r="M682" s="47">
        <v>0.6609999999999999</v>
      </c>
      <c r="N682" s="47">
        <v>0.8310000000000001</v>
      </c>
      <c r="O682" s="48">
        <v>0.401</v>
      </c>
      <c r="P682" s="1"/>
    </row>
    <row r="683" spans="1:16" ht="13.5" thickBot="1">
      <c r="A683" s="1"/>
      <c r="B683" s="49" t="s">
        <v>67</v>
      </c>
      <c r="C683" s="50">
        <v>0.257</v>
      </c>
      <c r="D683" s="51">
        <v>0.555</v>
      </c>
      <c r="E683" s="51">
        <v>0.17900000000000002</v>
      </c>
      <c r="F683" s="51">
        <v>0.336</v>
      </c>
      <c r="G683" s="51">
        <v>0.466</v>
      </c>
      <c r="H683" s="51">
        <v>0.313</v>
      </c>
      <c r="I683" s="51">
        <v>0.40800000000000003</v>
      </c>
      <c r="J683" s="51">
        <v>0.364</v>
      </c>
      <c r="K683" s="51">
        <v>0.37300000000000005</v>
      </c>
      <c r="L683" s="51">
        <v>0.429</v>
      </c>
      <c r="M683" s="51">
        <v>0.637</v>
      </c>
      <c r="N683" s="51">
        <v>0.7710000000000001</v>
      </c>
      <c r="O683" s="52">
        <v>0.327</v>
      </c>
      <c r="P683" s="1"/>
    </row>
    <row r="684" spans="1:16" ht="13.5" thickBot="1">
      <c r="A684" s="1"/>
      <c r="B684" s="58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1"/>
    </row>
    <row r="685" spans="1:16" ht="13.5" thickBot="1">
      <c r="A685" s="1"/>
      <c r="B685" s="42" t="s">
        <v>191</v>
      </c>
      <c r="C685" s="41">
        <v>0.65</v>
      </c>
      <c r="D685" s="43">
        <v>0.782</v>
      </c>
      <c r="E685" s="43">
        <v>0.677</v>
      </c>
      <c r="F685" s="43">
        <v>0.627</v>
      </c>
      <c r="G685" s="43">
        <v>1.066</v>
      </c>
      <c r="H685" s="43">
        <v>0.526</v>
      </c>
      <c r="I685" s="43">
        <v>0.534</v>
      </c>
      <c r="J685" s="43">
        <v>0.44700000000000006</v>
      </c>
      <c r="K685" s="43">
        <v>0.9110000000000001</v>
      </c>
      <c r="L685" s="43">
        <v>0.934</v>
      </c>
      <c r="M685" s="43">
        <v>0.748</v>
      </c>
      <c r="N685" s="43">
        <v>1.063</v>
      </c>
      <c r="O685" s="44">
        <v>0.494</v>
      </c>
      <c r="P685" s="1"/>
    </row>
    <row r="686" spans="1:16" ht="12.75">
      <c r="A686" s="1"/>
      <c r="B686" s="66" t="s">
        <v>123</v>
      </c>
      <c r="C686" s="54">
        <v>0.386</v>
      </c>
      <c r="D686" s="55">
        <v>0.9990000000000001</v>
      </c>
      <c r="E686" s="55">
        <v>0.61</v>
      </c>
      <c r="F686" s="55">
        <v>0.6509999999999999</v>
      </c>
      <c r="G686" s="55">
        <v>0.59</v>
      </c>
      <c r="H686" s="55">
        <v>0.483</v>
      </c>
      <c r="I686" s="55">
        <v>0.24600000000000002</v>
      </c>
      <c r="J686" s="55">
        <v>0.371</v>
      </c>
      <c r="K686" s="55">
        <v>0.313</v>
      </c>
      <c r="L686" s="55">
        <v>0.668</v>
      </c>
      <c r="M686" s="55">
        <v>0.627</v>
      </c>
      <c r="N686" s="55">
        <v>0.858</v>
      </c>
      <c r="O686" s="63">
        <v>0.303</v>
      </c>
      <c r="P686" s="1"/>
    </row>
    <row r="687" spans="1:16" ht="12.75">
      <c r="A687" s="1"/>
      <c r="B687" s="45" t="s">
        <v>64</v>
      </c>
      <c r="C687" s="46">
        <v>0.6180000000000001</v>
      </c>
      <c r="D687" s="47">
        <v>0.49100000000000005</v>
      </c>
      <c r="E687" s="47">
        <v>0.48600000000000004</v>
      </c>
      <c r="F687" s="47">
        <v>0.494</v>
      </c>
      <c r="G687" s="47">
        <v>0.4630000000000001</v>
      </c>
      <c r="H687" s="47">
        <v>0.287</v>
      </c>
      <c r="I687" s="47">
        <v>0.7210000000000001</v>
      </c>
      <c r="J687" s="47">
        <v>0.495</v>
      </c>
      <c r="K687" s="47">
        <v>0.525</v>
      </c>
      <c r="L687" s="47">
        <v>0.657</v>
      </c>
      <c r="M687" s="47">
        <v>0.806</v>
      </c>
      <c r="N687" s="47">
        <v>0.938</v>
      </c>
      <c r="O687" s="48">
        <v>0.34800000000000003</v>
      </c>
      <c r="P687" s="1"/>
    </row>
    <row r="688" spans="1:16" ht="12.75">
      <c r="A688" s="1"/>
      <c r="B688" s="45" t="s">
        <v>65</v>
      </c>
      <c r="C688" s="46">
        <v>0.30900000000000005</v>
      </c>
      <c r="D688" s="47">
        <v>0.565</v>
      </c>
      <c r="E688" s="47">
        <v>0.477</v>
      </c>
      <c r="F688" s="47">
        <v>0.253</v>
      </c>
      <c r="G688" s="47">
        <v>0.513</v>
      </c>
      <c r="H688" s="47">
        <v>0.28400000000000003</v>
      </c>
      <c r="I688" s="47">
        <v>0.964</v>
      </c>
      <c r="J688" s="47">
        <v>0.619</v>
      </c>
      <c r="K688" s="47">
        <v>0.47300000000000003</v>
      </c>
      <c r="L688" s="47">
        <v>0.585</v>
      </c>
      <c r="M688" s="47">
        <v>0.828</v>
      </c>
      <c r="N688" s="47">
        <v>1.453</v>
      </c>
      <c r="O688" s="48">
        <v>0.635</v>
      </c>
      <c r="P688" s="1"/>
    </row>
    <row r="689" spans="1:16" ht="12.75">
      <c r="A689" s="1"/>
      <c r="B689" s="45" t="s">
        <v>66</v>
      </c>
      <c r="C689" s="46">
        <v>0.35800000000000004</v>
      </c>
      <c r="D689" s="47">
        <v>0.42800000000000005</v>
      </c>
      <c r="E689" s="47">
        <v>0.461</v>
      </c>
      <c r="F689" s="47">
        <v>0.753</v>
      </c>
      <c r="G689" s="47">
        <v>0.30400000000000005</v>
      </c>
      <c r="H689" s="47">
        <v>0.387</v>
      </c>
      <c r="I689" s="47">
        <v>0.612</v>
      </c>
      <c r="J689" s="47">
        <v>0.33799999999999997</v>
      </c>
      <c r="K689" s="47">
        <v>0.529</v>
      </c>
      <c r="L689" s="47">
        <v>0.664</v>
      </c>
      <c r="M689" s="47">
        <v>0.853</v>
      </c>
      <c r="N689" s="47">
        <v>1.3940000000000001</v>
      </c>
      <c r="O689" s="48">
        <v>0.37</v>
      </c>
      <c r="P689" s="1"/>
    </row>
    <row r="690" spans="1:16" ht="13.5" thickBot="1">
      <c r="A690" s="1"/>
      <c r="B690" s="49" t="s">
        <v>67</v>
      </c>
      <c r="C690" s="50">
        <v>0.355</v>
      </c>
      <c r="D690" s="51">
        <v>0.506</v>
      </c>
      <c r="E690" s="51">
        <v>0.438</v>
      </c>
      <c r="F690" s="51">
        <v>0.44</v>
      </c>
      <c r="G690" s="51">
        <v>0.414</v>
      </c>
      <c r="H690" s="51">
        <v>0.307</v>
      </c>
      <c r="I690" s="51">
        <v>0.258</v>
      </c>
      <c r="J690" s="51">
        <v>0.48800000000000004</v>
      </c>
      <c r="K690" s="51">
        <v>0.818</v>
      </c>
      <c r="L690" s="51">
        <v>0.792</v>
      </c>
      <c r="M690" s="51">
        <v>0.909</v>
      </c>
      <c r="N690" s="51">
        <v>1.297</v>
      </c>
      <c r="O690" s="52">
        <v>0.365</v>
      </c>
      <c r="P690" s="1"/>
    </row>
    <row r="691" spans="1:16" ht="13.5" thickBot="1">
      <c r="A691" s="1"/>
      <c r="B691" s="58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1"/>
    </row>
    <row r="692" spans="1:16" ht="13.5" thickBot="1">
      <c r="A692" s="1"/>
      <c r="B692" s="42" t="s">
        <v>192</v>
      </c>
      <c r="C692" s="41">
        <v>0.533</v>
      </c>
      <c r="D692" s="43">
        <v>0.688</v>
      </c>
      <c r="E692" s="43">
        <v>0.55</v>
      </c>
      <c r="F692" s="43">
        <v>0.833</v>
      </c>
      <c r="G692" s="43">
        <v>0.56</v>
      </c>
      <c r="H692" s="43">
        <v>0.276</v>
      </c>
      <c r="I692" s="43">
        <v>0.35800000000000004</v>
      </c>
      <c r="J692" s="43">
        <v>0.269</v>
      </c>
      <c r="K692" s="43">
        <v>0.748</v>
      </c>
      <c r="L692" s="43">
        <v>0.674</v>
      </c>
      <c r="M692" s="43">
        <v>0.644</v>
      </c>
      <c r="N692" s="43">
        <v>0.77</v>
      </c>
      <c r="O692" s="44">
        <v>0.321</v>
      </c>
      <c r="P692" s="1"/>
    </row>
    <row r="693" spans="1:16" ht="12.75">
      <c r="A693" s="1"/>
      <c r="B693" s="66" t="s">
        <v>123</v>
      </c>
      <c r="C693" s="54">
        <v>0.569</v>
      </c>
      <c r="D693" s="55">
        <v>0.62</v>
      </c>
      <c r="E693" s="55">
        <v>0.496</v>
      </c>
      <c r="F693" s="55">
        <v>0.308</v>
      </c>
      <c r="G693" s="55">
        <v>0.121</v>
      </c>
      <c r="H693" s="55">
        <v>0.19100000000000003</v>
      </c>
      <c r="I693" s="55">
        <v>0.41600000000000004</v>
      </c>
      <c r="J693" s="55">
        <v>0.419</v>
      </c>
      <c r="K693" s="55">
        <v>0.622</v>
      </c>
      <c r="L693" s="55">
        <v>0.667</v>
      </c>
      <c r="M693" s="55">
        <v>0.6910000000000001</v>
      </c>
      <c r="N693" s="55">
        <v>0.7060000000000001</v>
      </c>
      <c r="O693" s="63">
        <v>0.452</v>
      </c>
      <c r="P693" s="1"/>
    </row>
    <row r="694" spans="1:16" ht="12.75">
      <c r="A694" s="1"/>
      <c r="B694" s="45" t="s">
        <v>72</v>
      </c>
      <c r="C694" s="46">
        <v>0.43</v>
      </c>
      <c r="D694" s="47">
        <v>0.395</v>
      </c>
      <c r="E694" s="47">
        <v>0.39</v>
      </c>
      <c r="F694" s="47">
        <v>0.341</v>
      </c>
      <c r="G694" s="47">
        <v>0.28900000000000003</v>
      </c>
      <c r="H694" s="47">
        <v>0.18300000000000002</v>
      </c>
      <c r="I694" s="47">
        <v>0.461</v>
      </c>
      <c r="J694" s="47">
        <v>0.395</v>
      </c>
      <c r="K694" s="47">
        <v>0.34600000000000003</v>
      </c>
      <c r="L694" s="47">
        <v>0.5930000000000001</v>
      </c>
      <c r="M694" s="47">
        <v>0.635</v>
      </c>
      <c r="N694" s="47">
        <v>1.232</v>
      </c>
      <c r="O694" s="48">
        <v>0.384</v>
      </c>
      <c r="P694" s="1"/>
    </row>
    <row r="695" spans="1:16" ht="12.75">
      <c r="A695" s="1"/>
      <c r="B695" s="45" t="s">
        <v>64</v>
      </c>
      <c r="C695" s="46">
        <v>0.44200000000000006</v>
      </c>
      <c r="D695" s="47">
        <v>0.449</v>
      </c>
      <c r="E695" s="47">
        <v>0.474</v>
      </c>
      <c r="F695" s="47">
        <v>0.32</v>
      </c>
      <c r="G695" s="47">
        <v>0.349</v>
      </c>
      <c r="H695" s="47">
        <v>0.334</v>
      </c>
      <c r="I695" s="47">
        <v>0.48100000000000004</v>
      </c>
      <c r="J695" s="47">
        <v>0.32</v>
      </c>
      <c r="K695" s="47">
        <v>0.44300000000000006</v>
      </c>
      <c r="L695" s="47">
        <v>0.49700000000000005</v>
      </c>
      <c r="M695" s="47">
        <v>0.695</v>
      </c>
      <c r="N695" s="47">
        <v>1.307</v>
      </c>
      <c r="O695" s="48">
        <v>0.31</v>
      </c>
      <c r="P695" s="1"/>
    </row>
    <row r="696" spans="1:16" ht="12.75">
      <c r="A696" s="1"/>
      <c r="B696" s="45" t="s">
        <v>65</v>
      </c>
      <c r="C696" s="46">
        <v>0.444</v>
      </c>
      <c r="D696" s="47">
        <v>0.508</v>
      </c>
      <c r="E696" s="47">
        <v>0.462</v>
      </c>
      <c r="F696" s="47">
        <v>0.5630000000000001</v>
      </c>
      <c r="G696" s="47">
        <v>0.507</v>
      </c>
      <c r="H696" s="47">
        <v>0.327</v>
      </c>
      <c r="I696" s="47">
        <v>0.355</v>
      </c>
      <c r="J696" s="47">
        <v>0.553</v>
      </c>
      <c r="K696" s="47">
        <v>0.49300000000000005</v>
      </c>
      <c r="L696" s="47">
        <v>0.627</v>
      </c>
      <c r="M696" s="47">
        <v>0.7640000000000001</v>
      </c>
      <c r="N696" s="47">
        <v>0.9960000000000001</v>
      </c>
      <c r="O696" s="48">
        <v>0.365</v>
      </c>
      <c r="P696" s="1"/>
    </row>
    <row r="697" spans="1:16" ht="12.75">
      <c r="A697" s="1"/>
      <c r="B697" s="45" t="s">
        <v>66</v>
      </c>
      <c r="C697" s="46">
        <v>0.8320000000000001</v>
      </c>
      <c r="D697" s="47">
        <v>0.43</v>
      </c>
      <c r="E697" s="47">
        <v>0.41</v>
      </c>
      <c r="F697" s="47">
        <v>0.31</v>
      </c>
      <c r="G697" s="47">
        <v>0.512</v>
      </c>
      <c r="H697" s="47">
        <v>0.126</v>
      </c>
      <c r="I697" s="47">
        <v>0.321</v>
      </c>
      <c r="J697" s="47">
        <v>0.33799999999999997</v>
      </c>
      <c r="K697" s="47">
        <v>0.49700000000000005</v>
      </c>
      <c r="L697" s="47">
        <v>0.667</v>
      </c>
      <c r="M697" s="47">
        <v>0.758</v>
      </c>
      <c r="N697" s="47">
        <v>1.052</v>
      </c>
      <c r="O697" s="48">
        <v>0.315</v>
      </c>
      <c r="P697" s="1"/>
    </row>
    <row r="698" spans="1:16" ht="13.5" thickBot="1">
      <c r="A698" s="1"/>
      <c r="B698" s="49" t="s">
        <v>67</v>
      </c>
      <c r="C698" s="50">
        <v>0.508</v>
      </c>
      <c r="D698" s="51">
        <v>0.301</v>
      </c>
      <c r="E698" s="51">
        <v>0.305</v>
      </c>
      <c r="F698" s="51">
        <v>0.308</v>
      </c>
      <c r="G698" s="51">
        <v>0.5</v>
      </c>
      <c r="H698" s="51">
        <v>0.347</v>
      </c>
      <c r="I698" s="51">
        <v>0.321</v>
      </c>
      <c r="J698" s="51">
        <v>0.35</v>
      </c>
      <c r="K698" s="51">
        <v>0.5</v>
      </c>
      <c r="L698" s="51">
        <v>0.745</v>
      </c>
      <c r="M698" s="51">
        <v>0.7460000000000001</v>
      </c>
      <c r="N698" s="51">
        <v>1.493</v>
      </c>
      <c r="O698" s="52">
        <v>0.3</v>
      </c>
      <c r="P698" s="1"/>
    </row>
    <row r="699" spans="1:16" ht="13.5" thickBot="1">
      <c r="A699" s="1"/>
      <c r="B699" s="58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1"/>
    </row>
    <row r="700" spans="1:16" ht="12.75">
      <c r="A700" s="1"/>
      <c r="B700" s="24" t="s">
        <v>193</v>
      </c>
      <c r="C700" s="54">
        <v>0.8290000000000001</v>
      </c>
      <c r="D700" s="55">
        <v>0.631</v>
      </c>
      <c r="E700" s="55">
        <v>0.477</v>
      </c>
      <c r="F700" s="55">
        <v>0.504</v>
      </c>
      <c r="G700" s="55">
        <v>0.468</v>
      </c>
      <c r="H700" s="55">
        <v>0.311</v>
      </c>
      <c r="I700" s="55">
        <v>0.45</v>
      </c>
      <c r="J700" s="55">
        <v>0.529</v>
      </c>
      <c r="K700" s="55">
        <v>0.384</v>
      </c>
      <c r="L700" s="55">
        <v>0.667</v>
      </c>
      <c r="M700" s="55">
        <v>0.449</v>
      </c>
      <c r="N700" s="55">
        <v>0.838</v>
      </c>
      <c r="O700" s="63">
        <v>0.462</v>
      </c>
      <c r="P700" s="1"/>
    </row>
    <row r="701" spans="1:16" ht="12.75">
      <c r="A701" s="1"/>
      <c r="B701" s="28" t="s">
        <v>194</v>
      </c>
      <c r="C701" s="46">
        <v>0.41300000000000003</v>
      </c>
      <c r="D701" s="47">
        <v>0.5720000000000001</v>
      </c>
      <c r="E701" s="47">
        <v>0.472</v>
      </c>
      <c r="F701" s="47">
        <v>0.5</v>
      </c>
      <c r="G701" s="47">
        <v>0.46</v>
      </c>
      <c r="H701" s="47">
        <v>0.31</v>
      </c>
      <c r="I701" s="47">
        <v>0.317</v>
      </c>
      <c r="J701" s="47">
        <v>0.529</v>
      </c>
      <c r="K701" s="47">
        <v>0.336</v>
      </c>
      <c r="L701" s="47">
        <v>0.633</v>
      </c>
      <c r="M701" s="47">
        <v>0.637</v>
      </c>
      <c r="N701" s="47">
        <v>0.677</v>
      </c>
      <c r="O701" s="48">
        <v>0.358</v>
      </c>
      <c r="P701" s="1"/>
    </row>
    <row r="702" spans="1:16" ht="13.5" thickBot="1">
      <c r="A702" s="1"/>
      <c r="B702" s="36" t="s">
        <v>195</v>
      </c>
      <c r="C702" s="50">
        <v>0.8490000000000001</v>
      </c>
      <c r="D702" s="51">
        <v>0.48600000000000004</v>
      </c>
      <c r="E702" s="51">
        <v>0.47</v>
      </c>
      <c r="F702" s="51">
        <v>0.5</v>
      </c>
      <c r="G702" s="51">
        <v>0.45</v>
      </c>
      <c r="H702" s="51">
        <v>0.311</v>
      </c>
      <c r="I702" s="51">
        <v>0.315</v>
      </c>
      <c r="J702" s="51">
        <v>0.5820000000000001</v>
      </c>
      <c r="K702" s="51">
        <v>0.182</v>
      </c>
      <c r="L702" s="51">
        <v>0.637</v>
      </c>
      <c r="M702" s="51">
        <v>0.48600000000000004</v>
      </c>
      <c r="N702" s="51">
        <v>0.6509999999999999</v>
      </c>
      <c r="O702" s="52">
        <v>0.358</v>
      </c>
      <c r="P702" s="1"/>
    </row>
    <row r="703" spans="1:16" ht="13.5" thickBot="1">
      <c r="A703" s="1"/>
      <c r="B703" s="58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1"/>
    </row>
    <row r="704" spans="1:16" ht="13.5" thickBot="1">
      <c r="A704" s="1"/>
      <c r="B704" s="42" t="s">
        <v>196</v>
      </c>
      <c r="C704" s="41">
        <v>0.6970000000000001</v>
      </c>
      <c r="D704" s="43">
        <v>1.1</v>
      </c>
      <c r="E704" s="43">
        <v>0.674</v>
      </c>
      <c r="F704" s="43">
        <v>0.41300000000000003</v>
      </c>
      <c r="G704" s="43">
        <v>0.669</v>
      </c>
      <c r="H704" s="43">
        <v>0.405</v>
      </c>
      <c r="I704" s="43">
        <v>0.668</v>
      </c>
      <c r="J704" s="43">
        <v>0.355</v>
      </c>
      <c r="K704" s="43">
        <v>0.41</v>
      </c>
      <c r="L704" s="43">
        <v>0.893</v>
      </c>
      <c r="M704" s="43">
        <v>0.8490000000000001</v>
      </c>
      <c r="N704" s="43">
        <v>0.811</v>
      </c>
      <c r="O704" s="44">
        <v>0.467</v>
      </c>
      <c r="P704" s="1"/>
    </row>
    <row r="705" spans="1:16" ht="12.75">
      <c r="A705" s="1"/>
      <c r="B705" s="66" t="s">
        <v>72</v>
      </c>
      <c r="C705" s="54">
        <v>0.42700000000000005</v>
      </c>
      <c r="D705" s="55">
        <v>0.58</v>
      </c>
      <c r="E705" s="55">
        <v>0.569</v>
      </c>
      <c r="F705" s="55">
        <v>0.548</v>
      </c>
      <c r="G705" s="55">
        <v>0.555</v>
      </c>
      <c r="H705" s="55">
        <v>0.59</v>
      </c>
      <c r="I705" s="55">
        <v>0.737</v>
      </c>
      <c r="J705" s="55">
        <v>0.44300000000000006</v>
      </c>
      <c r="K705" s="55">
        <v>0.581</v>
      </c>
      <c r="L705" s="55">
        <v>0.802</v>
      </c>
      <c r="M705" s="55">
        <v>0.7090000000000001</v>
      </c>
      <c r="N705" s="55">
        <v>1.068</v>
      </c>
      <c r="O705" s="63">
        <v>0.456</v>
      </c>
      <c r="P705" s="1"/>
    </row>
    <row r="706" spans="1:16" ht="12.75">
      <c r="A706" s="1"/>
      <c r="B706" s="45" t="s">
        <v>64</v>
      </c>
      <c r="C706" s="46">
        <v>0.532</v>
      </c>
      <c r="D706" s="47">
        <v>0.7160000000000001</v>
      </c>
      <c r="E706" s="47">
        <v>0.657</v>
      </c>
      <c r="F706" s="47">
        <v>0.41700000000000004</v>
      </c>
      <c r="G706" s="47">
        <v>0.469</v>
      </c>
      <c r="H706" s="47">
        <v>0.38200000000000006</v>
      </c>
      <c r="I706" s="47">
        <v>0.43</v>
      </c>
      <c r="J706" s="47">
        <v>0.506</v>
      </c>
      <c r="K706" s="47">
        <v>0.425</v>
      </c>
      <c r="L706" s="47">
        <v>0.5870000000000001</v>
      </c>
      <c r="M706" s="47">
        <v>0.71</v>
      </c>
      <c r="N706" s="47">
        <v>1.0170000000000001</v>
      </c>
      <c r="O706" s="48">
        <v>0.3</v>
      </c>
      <c r="P706" s="1"/>
    </row>
    <row r="707" spans="1:16" ht="12.75">
      <c r="A707" s="1"/>
      <c r="B707" s="45" t="s">
        <v>65</v>
      </c>
      <c r="C707" s="46">
        <v>0.787</v>
      </c>
      <c r="D707" s="47">
        <v>0.8440000000000001</v>
      </c>
      <c r="E707" s="47">
        <v>0.643</v>
      </c>
      <c r="F707" s="47">
        <v>0.529</v>
      </c>
      <c r="G707" s="47">
        <v>0.607</v>
      </c>
      <c r="H707" s="47">
        <v>0.235</v>
      </c>
      <c r="I707" s="47">
        <v>0.207</v>
      </c>
      <c r="J707" s="47">
        <v>0.667</v>
      </c>
      <c r="K707" s="47">
        <v>0.182</v>
      </c>
      <c r="L707" s="47">
        <v>0.777</v>
      </c>
      <c r="M707" s="47">
        <v>0.865</v>
      </c>
      <c r="N707" s="47">
        <v>1.222</v>
      </c>
      <c r="O707" s="48">
        <v>0.644</v>
      </c>
      <c r="P707" s="1"/>
    </row>
    <row r="708" spans="1:16" ht="12.75">
      <c r="A708" s="1"/>
      <c r="B708" s="45" t="s">
        <v>66</v>
      </c>
      <c r="C708" s="46">
        <v>0.3</v>
      </c>
      <c r="D708" s="47">
        <v>0.429</v>
      </c>
      <c r="E708" s="47">
        <v>0.431</v>
      </c>
      <c r="F708" s="47">
        <v>0.315</v>
      </c>
      <c r="G708" s="47">
        <v>0.302</v>
      </c>
      <c r="H708" s="47">
        <v>0.324</v>
      </c>
      <c r="I708" s="47">
        <v>0.18300000000000002</v>
      </c>
      <c r="J708" s="47">
        <v>0.6230000000000001</v>
      </c>
      <c r="K708" s="47">
        <v>0.256</v>
      </c>
      <c r="L708" s="47">
        <v>0.765</v>
      </c>
      <c r="M708" s="47">
        <v>0.8320000000000001</v>
      </c>
      <c r="N708" s="47">
        <v>0.9710000000000001</v>
      </c>
      <c r="O708" s="48">
        <v>0.35200000000000004</v>
      </c>
      <c r="P708" s="1"/>
    </row>
    <row r="709" spans="1:16" ht="13.5" thickBot="1">
      <c r="A709" s="1"/>
      <c r="B709" s="49" t="s">
        <v>67</v>
      </c>
      <c r="C709" s="50">
        <v>0.49800000000000005</v>
      </c>
      <c r="D709" s="51">
        <v>0.459</v>
      </c>
      <c r="E709" s="51">
        <v>0.417</v>
      </c>
      <c r="F709" s="51">
        <v>0.379</v>
      </c>
      <c r="G709" s="51">
        <v>0.456</v>
      </c>
      <c r="H709" s="51">
        <v>0.307</v>
      </c>
      <c r="I709" s="51">
        <v>0.24300000000000002</v>
      </c>
      <c r="J709" s="51">
        <v>0.629</v>
      </c>
      <c r="K709" s="51">
        <v>0.516</v>
      </c>
      <c r="L709" s="51">
        <v>0.634</v>
      </c>
      <c r="M709" s="51">
        <v>0.8620000000000001</v>
      </c>
      <c r="N709" s="51">
        <v>0.912</v>
      </c>
      <c r="O709" s="52">
        <v>0.315</v>
      </c>
      <c r="P709" s="1"/>
    </row>
    <row r="710" spans="1:16" ht="13.5" thickBot="1">
      <c r="A710" s="1"/>
      <c r="B710" s="58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1"/>
    </row>
    <row r="711" spans="1:16" ht="12.75">
      <c r="A711" s="1"/>
      <c r="B711" s="24" t="s">
        <v>197</v>
      </c>
      <c r="C711" s="54">
        <v>0.861</v>
      </c>
      <c r="D711" s="55">
        <v>1.512</v>
      </c>
      <c r="E711" s="55">
        <v>0.735</v>
      </c>
      <c r="F711" s="55">
        <v>0.697</v>
      </c>
      <c r="G711" s="55">
        <v>0.681</v>
      </c>
      <c r="H711" s="55">
        <v>0.28</v>
      </c>
      <c r="I711" s="55">
        <v>1.084</v>
      </c>
      <c r="J711" s="55">
        <v>1.011</v>
      </c>
      <c r="K711" s="55">
        <v>0.52</v>
      </c>
      <c r="L711" s="55">
        <v>1.9080000000000001</v>
      </c>
      <c r="M711" s="55">
        <v>0.796</v>
      </c>
      <c r="N711" s="55">
        <v>0.898</v>
      </c>
      <c r="O711" s="63">
        <v>0.85</v>
      </c>
      <c r="P711" s="1"/>
    </row>
    <row r="712" spans="1:16" ht="12.75">
      <c r="A712" s="1"/>
      <c r="B712" s="28" t="s">
        <v>198</v>
      </c>
      <c r="C712" s="46">
        <v>0.8610000000000001</v>
      </c>
      <c r="D712" s="47">
        <v>1.512</v>
      </c>
      <c r="E712" s="47">
        <v>0.725</v>
      </c>
      <c r="F712" s="47">
        <v>0.65</v>
      </c>
      <c r="G712" s="47">
        <v>0.64</v>
      </c>
      <c r="H712" s="47">
        <v>0.265</v>
      </c>
      <c r="I712" s="47">
        <v>1.2690000000000001</v>
      </c>
      <c r="J712" s="47">
        <v>0.788</v>
      </c>
      <c r="K712" s="47">
        <v>0.52</v>
      </c>
      <c r="L712" s="47">
        <v>1.04</v>
      </c>
      <c r="M712" s="47">
        <v>0.8660000000000001</v>
      </c>
      <c r="N712" s="47">
        <v>0.8910000000000001</v>
      </c>
      <c r="O712" s="48">
        <v>0.817</v>
      </c>
      <c r="P712" s="1"/>
    </row>
    <row r="713" spans="1:16" ht="12.75">
      <c r="A713" s="1"/>
      <c r="B713" s="28" t="s">
        <v>199</v>
      </c>
      <c r="C713" s="46">
        <v>0.82</v>
      </c>
      <c r="D713" s="47">
        <v>0.58</v>
      </c>
      <c r="E713" s="47">
        <v>0.71</v>
      </c>
      <c r="F713" s="47">
        <v>0.625</v>
      </c>
      <c r="G713" s="47">
        <v>0.635</v>
      </c>
      <c r="H713" s="47">
        <v>0.25</v>
      </c>
      <c r="I713" s="47">
        <v>1.05</v>
      </c>
      <c r="J713" s="47">
        <v>0.8740000000000001</v>
      </c>
      <c r="K713" s="47">
        <v>0.515</v>
      </c>
      <c r="L713" s="47">
        <v>1.1820000000000002</v>
      </c>
      <c r="M713" s="47">
        <v>0.845</v>
      </c>
      <c r="N713" s="47">
        <v>0.686</v>
      </c>
      <c r="O713" s="48">
        <v>0.605</v>
      </c>
      <c r="P713" s="1"/>
    </row>
    <row r="714" spans="1:16" ht="13.5" thickBot="1">
      <c r="A714" s="1"/>
      <c r="B714" s="36" t="s">
        <v>200</v>
      </c>
      <c r="C714" s="46">
        <v>0.81</v>
      </c>
      <c r="D714" s="47">
        <v>0.335</v>
      </c>
      <c r="E714" s="47">
        <v>0.7</v>
      </c>
      <c r="F714" s="47">
        <v>0.62</v>
      </c>
      <c r="G714" s="47">
        <v>0.63</v>
      </c>
      <c r="H714" s="47">
        <v>0.24100000000000002</v>
      </c>
      <c r="I714" s="47">
        <v>1.035</v>
      </c>
      <c r="J714" s="47">
        <v>0.6509999999999999</v>
      </c>
      <c r="K714" s="47">
        <v>0.515</v>
      </c>
      <c r="L714" s="47">
        <v>0.937</v>
      </c>
      <c r="M714" s="47">
        <v>0.7560000000000001</v>
      </c>
      <c r="N714" s="47">
        <v>1.066</v>
      </c>
      <c r="O714" s="48">
        <v>0.6</v>
      </c>
      <c r="P714" s="1"/>
    </row>
    <row r="715" spans="1:16" ht="12.75">
      <c r="A715" s="1"/>
      <c r="B715" s="66" t="s">
        <v>64</v>
      </c>
      <c r="C715" s="54">
        <v>0.713</v>
      </c>
      <c r="D715" s="55">
        <v>0.7560000000000001</v>
      </c>
      <c r="E715" s="55">
        <v>0.708</v>
      </c>
      <c r="F715" s="55">
        <v>0.657</v>
      </c>
      <c r="G715" s="55">
        <v>0.9590000000000001</v>
      </c>
      <c r="H715" s="55">
        <v>0.48300000000000004</v>
      </c>
      <c r="I715" s="55">
        <v>0.533</v>
      </c>
      <c r="J715" s="55">
        <v>0.98</v>
      </c>
      <c r="K715" s="55">
        <v>0.606</v>
      </c>
      <c r="L715" s="55">
        <v>0.7560000000000001</v>
      </c>
      <c r="M715" s="55">
        <v>0.8610000000000001</v>
      </c>
      <c r="N715" s="55">
        <v>0.87</v>
      </c>
      <c r="O715" s="63">
        <v>0.396</v>
      </c>
      <c r="P715" s="1"/>
    </row>
    <row r="716" spans="1:16" ht="12.75">
      <c r="A716" s="1"/>
      <c r="B716" s="45" t="s">
        <v>65</v>
      </c>
      <c r="C716" s="46">
        <v>0.29900000000000004</v>
      </c>
      <c r="D716" s="47">
        <v>0.5770000000000001</v>
      </c>
      <c r="E716" s="47">
        <v>0.575</v>
      </c>
      <c r="F716" s="47">
        <v>0.533</v>
      </c>
      <c r="G716" s="47">
        <v>0.848</v>
      </c>
      <c r="H716" s="47">
        <v>0.198</v>
      </c>
      <c r="I716" s="47">
        <v>0.925</v>
      </c>
      <c r="J716" s="47">
        <v>0.6409999999999999</v>
      </c>
      <c r="K716" s="47">
        <v>0.507</v>
      </c>
      <c r="L716" s="47">
        <v>0.7160000000000001</v>
      </c>
      <c r="M716" s="47">
        <v>0.802</v>
      </c>
      <c r="N716" s="47">
        <v>1.1640000000000001</v>
      </c>
      <c r="O716" s="48">
        <v>0.531</v>
      </c>
      <c r="P716" s="1"/>
    </row>
    <row r="717" spans="1:16" ht="12.75">
      <c r="A717" s="1"/>
      <c r="B717" s="45" t="s">
        <v>66</v>
      </c>
      <c r="C717" s="46">
        <v>0.6030000000000001</v>
      </c>
      <c r="D717" s="47">
        <v>1.075</v>
      </c>
      <c r="E717" s="47">
        <v>0.653</v>
      </c>
      <c r="F717" s="47">
        <v>0.591</v>
      </c>
      <c r="G717" s="47">
        <v>0.586</v>
      </c>
      <c r="H717" s="47">
        <v>0.24800000000000003</v>
      </c>
      <c r="I717" s="47">
        <v>0.75</v>
      </c>
      <c r="J717" s="47">
        <v>1.0610000000000002</v>
      </c>
      <c r="K717" s="47">
        <v>0.7710000000000001</v>
      </c>
      <c r="L717" s="47">
        <v>0.5730000000000001</v>
      </c>
      <c r="M717" s="47">
        <v>0.767</v>
      </c>
      <c r="N717" s="47">
        <v>0.855</v>
      </c>
      <c r="O717" s="48">
        <v>0.456</v>
      </c>
      <c r="P717" s="1"/>
    </row>
    <row r="718" spans="1:16" ht="13.5" thickBot="1">
      <c r="A718" s="1"/>
      <c r="B718" s="49" t="s">
        <v>67</v>
      </c>
      <c r="C718" s="50">
        <v>0.522</v>
      </c>
      <c r="D718" s="51">
        <v>0.633</v>
      </c>
      <c r="E718" s="51">
        <v>0.521</v>
      </c>
      <c r="F718" s="51">
        <v>0.473</v>
      </c>
      <c r="G718" s="51">
        <v>0.409</v>
      </c>
      <c r="H718" s="51">
        <v>0.281</v>
      </c>
      <c r="I718" s="51">
        <v>0.514</v>
      </c>
      <c r="J718" s="51">
        <v>0.7810000000000001</v>
      </c>
      <c r="K718" s="51">
        <v>0.945</v>
      </c>
      <c r="L718" s="51">
        <v>0.677</v>
      </c>
      <c r="M718" s="51">
        <v>0.845</v>
      </c>
      <c r="N718" s="51">
        <v>1.3559999999999999</v>
      </c>
      <c r="O718" s="52">
        <v>0.31</v>
      </c>
      <c r="P718" s="1"/>
    </row>
    <row r="719" spans="1:16" ht="12.75">
      <c r="A719" s="1"/>
      <c r="B719" s="58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1"/>
    </row>
    <row r="720" spans="1:16" ht="13.5" thickBot="1">
      <c r="A720" s="1"/>
      <c r="B720" s="60"/>
      <c r="C720" s="6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thickBot="1">
      <c r="A721" s="1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1"/>
    </row>
    <row r="722" spans="1:16" ht="16.5" customHeight="1">
      <c r="A722" s="1"/>
      <c r="B722" s="3" t="s">
        <v>14</v>
      </c>
      <c r="C722" s="4" t="s">
        <v>15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5"/>
      <c r="P722" s="1"/>
    </row>
    <row r="723" spans="1:16" ht="12.75" customHeight="1">
      <c r="A723" s="1"/>
      <c r="B723" s="6"/>
      <c r="C723" s="7" t="s">
        <v>16</v>
      </c>
      <c r="D723" s="8" t="s">
        <v>17</v>
      </c>
      <c r="E723" s="8" t="s">
        <v>18</v>
      </c>
      <c r="F723" s="8" t="s">
        <v>19</v>
      </c>
      <c r="G723" s="8" t="s">
        <v>20</v>
      </c>
      <c r="H723" s="8" t="s">
        <v>21</v>
      </c>
      <c r="I723" s="8" t="s">
        <v>22</v>
      </c>
      <c r="J723" s="8" t="s">
        <v>23</v>
      </c>
      <c r="K723" s="8" t="s">
        <v>24</v>
      </c>
      <c r="L723" s="8" t="s">
        <v>25</v>
      </c>
      <c r="M723" s="8" t="s">
        <v>26</v>
      </c>
      <c r="N723" s="8" t="s">
        <v>27</v>
      </c>
      <c r="O723" s="9" t="s">
        <v>28</v>
      </c>
      <c r="P723" s="1"/>
    </row>
    <row r="724" spans="1:16" ht="12.75">
      <c r="A724" s="1"/>
      <c r="B724" s="10" t="s">
        <v>29</v>
      </c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3"/>
      <c r="P724" s="1"/>
    </row>
    <row r="725" spans="1:16" ht="12.75">
      <c r="A725" s="1"/>
      <c r="B725" s="10" t="s">
        <v>30</v>
      </c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3"/>
      <c r="P725" s="1"/>
    </row>
    <row r="726" spans="1:16" ht="12.75">
      <c r="A726" s="1"/>
      <c r="B726" s="14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3"/>
      <c r="P726" s="1"/>
    </row>
    <row r="727" spans="1:16" ht="12.75">
      <c r="A727" s="1"/>
      <c r="B727" s="15" t="s">
        <v>31</v>
      </c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3"/>
      <c r="P727" s="1"/>
    </row>
    <row r="728" spans="1:16" ht="12.75">
      <c r="A728" s="1"/>
      <c r="B728" s="15" t="s">
        <v>32</v>
      </c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3"/>
      <c r="P728" s="1"/>
    </row>
    <row r="729" spans="1:16" ht="12.75">
      <c r="A729" s="1"/>
      <c r="B729" s="15" t="s">
        <v>33</v>
      </c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3"/>
      <c r="P729" s="1"/>
    </row>
    <row r="730" spans="1:16" ht="12.75">
      <c r="A730" s="1"/>
      <c r="B730" s="15" t="s">
        <v>34</v>
      </c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3"/>
      <c r="P730" s="1"/>
    </row>
    <row r="731" spans="1:16" ht="12.75">
      <c r="A731" s="1"/>
      <c r="B731" s="14"/>
      <c r="C731" s="16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8"/>
      <c r="P731" s="1"/>
    </row>
    <row r="732" spans="1:16" ht="13.5" thickBot="1">
      <c r="A732" s="1"/>
      <c r="B732" s="19">
        <f>0</f>
        <v>0</v>
      </c>
      <c r="C732" s="20">
        <f>1</f>
        <v>1</v>
      </c>
      <c r="D732" s="20">
        <f>2</f>
        <v>2</v>
      </c>
      <c r="E732" s="20">
        <f>3</f>
        <v>3</v>
      </c>
      <c r="F732" s="20">
        <f>4</f>
        <v>4</v>
      </c>
      <c r="G732" s="20">
        <f>5</f>
        <v>5</v>
      </c>
      <c r="H732" s="20">
        <f>6</f>
        <v>6</v>
      </c>
      <c r="I732" s="20">
        <f>7</f>
        <v>7</v>
      </c>
      <c r="J732" s="20">
        <f>8</f>
        <v>8</v>
      </c>
      <c r="K732" s="20">
        <f>9</f>
        <v>9</v>
      </c>
      <c r="L732" s="20">
        <f>10</f>
        <v>10</v>
      </c>
      <c r="M732" s="20">
        <f>11</f>
        <v>11</v>
      </c>
      <c r="N732" s="20">
        <f>12</f>
        <v>12</v>
      </c>
      <c r="O732" s="21">
        <f>13</f>
        <v>13</v>
      </c>
      <c r="P732" s="1"/>
    </row>
    <row r="733" spans="1:16" ht="13.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"/>
      <c r="B734" s="66" t="s">
        <v>201</v>
      </c>
      <c r="C734" s="54">
        <v>0.308</v>
      </c>
      <c r="D734" s="55">
        <v>0.36300000000000004</v>
      </c>
      <c r="E734" s="55">
        <v>0.368</v>
      </c>
      <c r="F734" s="55">
        <v>0.12200000000000001</v>
      </c>
      <c r="G734" s="55">
        <v>0.303</v>
      </c>
      <c r="H734" s="55">
        <v>0.297</v>
      </c>
      <c r="I734" s="55">
        <v>0.19900000000000004</v>
      </c>
      <c r="J734" s="55">
        <v>0.302</v>
      </c>
      <c r="K734" s="55">
        <v>0.11</v>
      </c>
      <c r="L734" s="55">
        <v>0.38800000000000007</v>
      </c>
      <c r="M734" s="55">
        <v>0.525</v>
      </c>
      <c r="N734" s="55">
        <v>0.652</v>
      </c>
      <c r="O734" s="63">
        <v>0.663</v>
      </c>
      <c r="P734" s="1"/>
    </row>
    <row r="735" spans="1:16" ht="12.75">
      <c r="A735" s="1"/>
      <c r="B735" s="45" t="s">
        <v>202</v>
      </c>
      <c r="C735" s="46">
        <v>0.23</v>
      </c>
      <c r="D735" s="47">
        <v>0.343</v>
      </c>
      <c r="E735" s="47">
        <v>0.32</v>
      </c>
      <c r="F735" s="47">
        <v>0.22</v>
      </c>
      <c r="G735" s="47">
        <v>0.205</v>
      </c>
      <c r="H735" s="47">
        <v>0.334</v>
      </c>
      <c r="I735" s="47">
        <v>0.521</v>
      </c>
      <c r="J735" s="47">
        <v>0.45</v>
      </c>
      <c r="K735" s="47">
        <v>0.22</v>
      </c>
      <c r="L735" s="47">
        <v>0.529</v>
      </c>
      <c r="M735" s="47">
        <v>0.653</v>
      </c>
      <c r="N735" s="47">
        <v>1.036</v>
      </c>
      <c r="O735" s="48">
        <v>0.55</v>
      </c>
      <c r="P735" s="1"/>
    </row>
    <row r="736" spans="1:16" ht="12.75">
      <c r="A736" s="1"/>
      <c r="B736" s="45" t="s">
        <v>203</v>
      </c>
      <c r="C736" s="46">
        <v>0.14400000000000002</v>
      </c>
      <c r="D736" s="47">
        <v>0.4630000000000001</v>
      </c>
      <c r="E736" s="47">
        <v>0.51</v>
      </c>
      <c r="F736" s="47">
        <v>0.12300000000000001</v>
      </c>
      <c r="G736" s="47">
        <v>0.10200000000000001</v>
      </c>
      <c r="H736" s="47">
        <v>0.25</v>
      </c>
      <c r="I736" s="47">
        <v>0.5760000000000001</v>
      </c>
      <c r="J736" s="47">
        <v>0.336</v>
      </c>
      <c r="K736" s="47">
        <v>0.6990000000000001</v>
      </c>
      <c r="L736" s="47">
        <v>0.444</v>
      </c>
      <c r="M736" s="47">
        <v>0.548</v>
      </c>
      <c r="N736" s="47">
        <v>0.8640000000000001</v>
      </c>
      <c r="O736" s="48">
        <v>0.585</v>
      </c>
      <c r="P736" s="1"/>
    </row>
    <row r="737" spans="1:16" ht="12.75">
      <c r="A737" s="1"/>
      <c r="B737" s="45" t="s">
        <v>204</v>
      </c>
      <c r="C737" s="46">
        <v>0.287</v>
      </c>
      <c r="D737" s="47">
        <v>0.37300000000000005</v>
      </c>
      <c r="E737" s="47">
        <v>0.39</v>
      </c>
      <c r="F737" s="47">
        <v>0.202</v>
      </c>
      <c r="G737" s="47">
        <v>0.21</v>
      </c>
      <c r="H737" s="47">
        <v>0.267</v>
      </c>
      <c r="I737" s="47">
        <v>0.30100000000000005</v>
      </c>
      <c r="J737" s="47">
        <v>0.48600000000000004</v>
      </c>
      <c r="K737" s="47">
        <v>0.305</v>
      </c>
      <c r="L737" s="47">
        <v>0.365</v>
      </c>
      <c r="M737" s="47">
        <v>0.51</v>
      </c>
      <c r="N737" s="47">
        <v>0.424</v>
      </c>
      <c r="O737" s="48">
        <v>0.48</v>
      </c>
      <c r="P737" s="1"/>
    </row>
    <row r="738" spans="1:16" ht="12.75">
      <c r="A738" s="1"/>
      <c r="B738" s="45" t="s">
        <v>205</v>
      </c>
      <c r="C738" s="46">
        <v>0.349</v>
      </c>
      <c r="D738" s="47">
        <v>0.46</v>
      </c>
      <c r="E738" s="47">
        <v>0.201</v>
      </c>
      <c r="F738" s="47">
        <v>0.507</v>
      </c>
      <c r="G738" s="47">
        <v>0.35300000000000004</v>
      </c>
      <c r="H738" s="47">
        <v>0.256</v>
      </c>
      <c r="I738" s="47">
        <v>0.42</v>
      </c>
      <c r="J738" s="47">
        <v>0.41</v>
      </c>
      <c r="K738" s="47">
        <v>0.326</v>
      </c>
      <c r="L738" s="47">
        <v>0.522</v>
      </c>
      <c r="M738" s="47">
        <v>0.533</v>
      </c>
      <c r="N738" s="47">
        <v>0.8290000000000001</v>
      </c>
      <c r="O738" s="48">
        <v>0.47</v>
      </c>
      <c r="P738" s="1"/>
    </row>
    <row r="739" spans="1:16" ht="12.75">
      <c r="A739" s="1"/>
      <c r="B739" s="45" t="s">
        <v>206</v>
      </c>
      <c r="C739" s="46">
        <v>0.48300000000000004</v>
      </c>
      <c r="D739" s="47">
        <v>0.376</v>
      </c>
      <c r="E739" s="47">
        <v>0.49200000000000005</v>
      </c>
      <c r="F739" s="47">
        <v>0.24600000000000002</v>
      </c>
      <c r="G739" s="47">
        <v>0.25</v>
      </c>
      <c r="H739" s="47">
        <v>0.243</v>
      </c>
      <c r="I739" s="47">
        <v>0.553</v>
      </c>
      <c r="J739" s="47">
        <v>0.38</v>
      </c>
      <c r="K739" s="47">
        <v>0.319</v>
      </c>
      <c r="L739" s="47">
        <v>0.545</v>
      </c>
      <c r="M739" s="47">
        <v>0.628</v>
      </c>
      <c r="N739" s="47">
        <v>0.7710000000000001</v>
      </c>
      <c r="O739" s="48">
        <v>0.449</v>
      </c>
      <c r="P739" s="1"/>
    </row>
    <row r="740" spans="1:16" ht="12.75">
      <c r="A740" s="1"/>
      <c r="B740" s="45" t="s">
        <v>207</v>
      </c>
      <c r="C740" s="46">
        <v>0.56</v>
      </c>
      <c r="D740" s="47">
        <v>1.02</v>
      </c>
      <c r="E740" s="47">
        <v>0.63</v>
      </c>
      <c r="F740" s="47">
        <v>0.22</v>
      </c>
      <c r="G740" s="47">
        <v>0.813</v>
      </c>
      <c r="H740" s="47">
        <v>0.23900000000000002</v>
      </c>
      <c r="I740" s="47">
        <v>0.45</v>
      </c>
      <c r="J740" s="47">
        <v>0.38</v>
      </c>
      <c r="K740" s="47">
        <v>1.248</v>
      </c>
      <c r="L740" s="47">
        <v>0.619</v>
      </c>
      <c r="M740" s="47">
        <v>0.569</v>
      </c>
      <c r="N740" s="47">
        <v>0.685</v>
      </c>
      <c r="O740" s="48">
        <v>0.37300000000000005</v>
      </c>
      <c r="P740" s="1"/>
    </row>
    <row r="741" spans="1:16" ht="12.75">
      <c r="A741" s="1"/>
      <c r="B741" s="45" t="s">
        <v>208</v>
      </c>
      <c r="C741" s="46">
        <v>0.369</v>
      </c>
      <c r="D741" s="47">
        <v>0.406</v>
      </c>
      <c r="E741" s="47">
        <v>0.41</v>
      </c>
      <c r="F741" s="47">
        <v>0.11800000000000001</v>
      </c>
      <c r="G741" s="47">
        <v>0.21</v>
      </c>
      <c r="H741" s="47">
        <v>0.235</v>
      </c>
      <c r="I741" s="47">
        <v>0.625</v>
      </c>
      <c r="J741" s="47">
        <v>0.38300000000000006</v>
      </c>
      <c r="K741" s="47">
        <v>0.21300000000000002</v>
      </c>
      <c r="L741" s="47">
        <v>0.559</v>
      </c>
      <c r="M741" s="47">
        <v>0.561</v>
      </c>
      <c r="N741" s="47">
        <v>0.753</v>
      </c>
      <c r="O741" s="48">
        <v>0.315</v>
      </c>
      <c r="P741" s="1"/>
    </row>
    <row r="742" spans="1:16" ht="12.75">
      <c r="A742" s="1"/>
      <c r="B742" s="45" t="s">
        <v>209</v>
      </c>
      <c r="C742" s="46">
        <v>0.42600000000000005</v>
      </c>
      <c r="D742" s="47">
        <v>0.375</v>
      </c>
      <c r="E742" s="47">
        <v>0.35</v>
      </c>
      <c r="F742" s="47">
        <v>0.43200000000000005</v>
      </c>
      <c r="G742" s="47">
        <v>0.235</v>
      </c>
      <c r="H742" s="47">
        <v>0.22</v>
      </c>
      <c r="I742" s="47">
        <v>0.4</v>
      </c>
      <c r="J742" s="47">
        <v>0.276</v>
      </c>
      <c r="K742" s="47">
        <v>0.316</v>
      </c>
      <c r="L742" s="47">
        <v>0.7760000000000001</v>
      </c>
      <c r="M742" s="47">
        <v>0.601</v>
      </c>
      <c r="N742" s="47">
        <v>0.8029999999999999</v>
      </c>
      <c r="O742" s="48">
        <v>0.36</v>
      </c>
      <c r="P742" s="1"/>
    </row>
    <row r="743" spans="1:16" ht="12.75">
      <c r="A743" s="1"/>
      <c r="B743" s="45" t="s">
        <v>210</v>
      </c>
      <c r="C743" s="46">
        <v>0.49700000000000005</v>
      </c>
      <c r="D743" s="47">
        <v>0.36600000000000005</v>
      </c>
      <c r="E743" s="47">
        <v>0.33</v>
      </c>
      <c r="F743" s="47">
        <v>0.235</v>
      </c>
      <c r="G743" s="47">
        <v>0.24</v>
      </c>
      <c r="H743" s="47">
        <v>0.319</v>
      </c>
      <c r="I743" s="47">
        <v>0.766</v>
      </c>
      <c r="J743" s="47">
        <v>0.253</v>
      </c>
      <c r="K743" s="47">
        <v>0.6030000000000001</v>
      </c>
      <c r="L743" s="47">
        <v>0.468</v>
      </c>
      <c r="M743" s="47">
        <v>0.495</v>
      </c>
      <c r="N743" s="47">
        <v>0.5720000000000001</v>
      </c>
      <c r="O743" s="48">
        <v>0.536</v>
      </c>
      <c r="P743" s="1"/>
    </row>
    <row r="744" spans="1:16" ht="12.75">
      <c r="A744" s="1"/>
      <c r="B744" s="45" t="s">
        <v>211</v>
      </c>
      <c r="C744" s="46">
        <v>0.36200000000000004</v>
      </c>
      <c r="D744" s="47">
        <v>0.33</v>
      </c>
      <c r="E744" s="47">
        <v>0.32</v>
      </c>
      <c r="F744" s="47">
        <v>0.24</v>
      </c>
      <c r="G744" s="47">
        <v>0.24100000000000002</v>
      </c>
      <c r="H744" s="47">
        <v>0.23</v>
      </c>
      <c r="I744" s="47">
        <v>0.253</v>
      </c>
      <c r="J744" s="47">
        <v>0.215</v>
      </c>
      <c r="K744" s="47">
        <v>0.308</v>
      </c>
      <c r="L744" s="47">
        <v>0.469</v>
      </c>
      <c r="M744" s="47">
        <v>0.538</v>
      </c>
      <c r="N744" s="47">
        <v>0.61</v>
      </c>
      <c r="O744" s="48">
        <v>0.315</v>
      </c>
      <c r="P744" s="1"/>
    </row>
    <row r="745" spans="1:16" ht="13.5" thickBot="1">
      <c r="A745" s="1"/>
      <c r="B745" s="49" t="s">
        <v>212</v>
      </c>
      <c r="C745" s="50">
        <v>0.42</v>
      </c>
      <c r="D745" s="51">
        <v>0.415</v>
      </c>
      <c r="E745" s="51">
        <v>0.4</v>
      </c>
      <c r="F745" s="51">
        <v>0.235</v>
      </c>
      <c r="G745" s="51">
        <v>0.25</v>
      </c>
      <c r="H745" s="51">
        <v>0.23</v>
      </c>
      <c r="I745" s="51">
        <v>0.25</v>
      </c>
      <c r="J745" s="51">
        <v>0.322</v>
      </c>
      <c r="K745" s="51">
        <v>0.375</v>
      </c>
      <c r="L745" s="51">
        <v>0.36100000000000004</v>
      </c>
      <c r="M745" s="51">
        <v>0.7170000000000001</v>
      </c>
      <c r="N745" s="51">
        <v>0.645</v>
      </c>
      <c r="O745" s="52">
        <v>0.3</v>
      </c>
      <c r="P745" s="1"/>
    </row>
    <row r="746" spans="1:16" ht="12.75">
      <c r="A746" s="1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1"/>
    </row>
    <row r="747" spans="1:16" ht="13.5" thickBot="1">
      <c r="A747" s="1"/>
      <c r="B747" s="60"/>
      <c r="C747" s="6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thickBot="1">
      <c r="A748" s="1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1"/>
    </row>
    <row r="749" spans="1:16" ht="16.5" customHeight="1">
      <c r="A749" s="1"/>
      <c r="B749" s="3" t="s">
        <v>14</v>
      </c>
      <c r="C749" s="4" t="s">
        <v>15</v>
      </c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5"/>
      <c r="P749" s="1"/>
    </row>
    <row r="750" spans="1:16" ht="12.75" customHeight="1">
      <c r="A750" s="1"/>
      <c r="B750" s="6"/>
      <c r="C750" s="7" t="s">
        <v>16</v>
      </c>
      <c r="D750" s="8" t="s">
        <v>17</v>
      </c>
      <c r="E750" s="8" t="s">
        <v>18</v>
      </c>
      <c r="F750" s="8" t="s">
        <v>19</v>
      </c>
      <c r="G750" s="8" t="s">
        <v>20</v>
      </c>
      <c r="H750" s="8" t="s">
        <v>21</v>
      </c>
      <c r="I750" s="8" t="s">
        <v>22</v>
      </c>
      <c r="J750" s="8" t="s">
        <v>23</v>
      </c>
      <c r="K750" s="8" t="s">
        <v>24</v>
      </c>
      <c r="L750" s="8" t="s">
        <v>25</v>
      </c>
      <c r="M750" s="8" t="s">
        <v>26</v>
      </c>
      <c r="N750" s="8" t="s">
        <v>27</v>
      </c>
      <c r="O750" s="9" t="s">
        <v>28</v>
      </c>
      <c r="P750" s="1"/>
    </row>
    <row r="751" spans="1:16" ht="12.75">
      <c r="A751" s="1"/>
      <c r="B751" s="10" t="s">
        <v>29</v>
      </c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3"/>
      <c r="P751" s="1"/>
    </row>
    <row r="752" spans="1:16" ht="12.75">
      <c r="A752" s="1"/>
      <c r="B752" s="10" t="s">
        <v>30</v>
      </c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3"/>
      <c r="P752" s="1"/>
    </row>
    <row r="753" spans="1:16" ht="12.75">
      <c r="A753" s="1"/>
      <c r="B753" s="14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3"/>
      <c r="P753" s="1"/>
    </row>
    <row r="754" spans="1:16" ht="12.75">
      <c r="A754" s="1"/>
      <c r="B754" s="15" t="s">
        <v>31</v>
      </c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3"/>
      <c r="P754" s="1"/>
    </row>
    <row r="755" spans="1:16" ht="12.75">
      <c r="A755" s="1"/>
      <c r="B755" s="15" t="s">
        <v>32</v>
      </c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3"/>
      <c r="P755" s="1"/>
    </row>
    <row r="756" spans="1:16" ht="12.75">
      <c r="A756" s="1"/>
      <c r="B756" s="15" t="s">
        <v>33</v>
      </c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3"/>
      <c r="P756" s="1"/>
    </row>
    <row r="757" spans="1:16" ht="12.75">
      <c r="A757" s="1"/>
      <c r="B757" s="15" t="s">
        <v>34</v>
      </c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3"/>
      <c r="P757" s="1"/>
    </row>
    <row r="758" spans="1:16" ht="12.75">
      <c r="A758" s="1"/>
      <c r="B758" s="14"/>
      <c r="C758" s="16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8"/>
      <c r="P758" s="1"/>
    </row>
    <row r="759" spans="1:16" ht="13.5" thickBot="1">
      <c r="A759" s="1"/>
      <c r="B759" s="19">
        <f>0</f>
        <v>0</v>
      </c>
      <c r="C759" s="20">
        <f>1</f>
        <v>1</v>
      </c>
      <c r="D759" s="20">
        <f>2</f>
        <v>2</v>
      </c>
      <c r="E759" s="20">
        <f>3</f>
        <v>3</v>
      </c>
      <c r="F759" s="20">
        <f>4</f>
        <v>4</v>
      </c>
      <c r="G759" s="20">
        <f>5</f>
        <v>5</v>
      </c>
      <c r="H759" s="20">
        <f>6</f>
        <v>6</v>
      </c>
      <c r="I759" s="20">
        <f>7</f>
        <v>7</v>
      </c>
      <c r="J759" s="20">
        <f>8</f>
        <v>8</v>
      </c>
      <c r="K759" s="20">
        <f>9</f>
        <v>9</v>
      </c>
      <c r="L759" s="20">
        <f>10</f>
        <v>10</v>
      </c>
      <c r="M759" s="20">
        <f>11</f>
        <v>11</v>
      </c>
      <c r="N759" s="20">
        <f>12</f>
        <v>12</v>
      </c>
      <c r="O759" s="21">
        <f>13</f>
        <v>13</v>
      </c>
      <c r="P759" s="1"/>
    </row>
    <row r="760" spans="1:16" ht="13.5" thickBot="1">
      <c r="A760" s="1"/>
      <c r="B760" s="78" t="s">
        <v>13</v>
      </c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1"/>
    </row>
    <row r="761" spans="1:16" ht="12.75">
      <c r="A761" s="1"/>
      <c r="B761" s="79" t="s">
        <v>213</v>
      </c>
      <c r="C761" s="54">
        <v>0.644</v>
      </c>
      <c r="D761" s="55">
        <v>0.9590000000000001</v>
      </c>
      <c r="E761" s="55">
        <v>0.742</v>
      </c>
      <c r="F761" s="55">
        <v>0.843</v>
      </c>
      <c r="G761" s="55">
        <v>0.74</v>
      </c>
      <c r="H761" s="55">
        <v>0.108</v>
      </c>
      <c r="I761" s="55">
        <v>0.738</v>
      </c>
      <c r="J761" s="55">
        <v>0.463</v>
      </c>
      <c r="K761" s="55">
        <v>0.593</v>
      </c>
      <c r="L761" s="55">
        <v>1.0470000000000002</v>
      </c>
      <c r="M761" s="55">
        <v>1.566</v>
      </c>
      <c r="N761" s="55">
        <v>0.7310000000000001</v>
      </c>
      <c r="O761" s="63">
        <v>0.764</v>
      </c>
      <c r="P761" s="1"/>
    </row>
    <row r="762" spans="1:16" ht="12.75">
      <c r="A762" s="1"/>
      <c r="B762" s="80" t="s">
        <v>214</v>
      </c>
      <c r="C762" s="46">
        <v>0.62</v>
      </c>
      <c r="D762" s="47">
        <v>0.8440000000000001</v>
      </c>
      <c r="E762" s="47">
        <v>0.68</v>
      </c>
      <c r="F762" s="47">
        <v>0.82</v>
      </c>
      <c r="G762" s="47">
        <v>0.71</v>
      </c>
      <c r="H762" s="47">
        <v>0.18</v>
      </c>
      <c r="I762" s="47">
        <v>1.223</v>
      </c>
      <c r="J762" s="47">
        <v>0.48</v>
      </c>
      <c r="K762" s="47">
        <v>0.58</v>
      </c>
      <c r="L762" s="47">
        <v>0.7510000000000001</v>
      </c>
      <c r="M762" s="47">
        <v>1.013</v>
      </c>
      <c r="N762" s="47">
        <v>0.929</v>
      </c>
      <c r="O762" s="48">
        <v>0.63</v>
      </c>
      <c r="P762" s="1"/>
    </row>
    <row r="763" spans="1:16" ht="12.75">
      <c r="A763" s="1"/>
      <c r="B763" s="80" t="s">
        <v>215</v>
      </c>
      <c r="C763" s="46">
        <v>0.644</v>
      </c>
      <c r="D763" s="47">
        <v>0.562</v>
      </c>
      <c r="E763" s="47">
        <v>0.65</v>
      </c>
      <c r="F763" s="47">
        <v>1.043</v>
      </c>
      <c r="G763" s="47">
        <v>0.7</v>
      </c>
      <c r="H763" s="47">
        <v>0.7340000000000001</v>
      </c>
      <c r="I763" s="47">
        <v>0.8260000000000001</v>
      </c>
      <c r="J763" s="47">
        <v>0.469</v>
      </c>
      <c r="K763" s="47">
        <v>0.627</v>
      </c>
      <c r="L763" s="47">
        <v>0.7960000000000002</v>
      </c>
      <c r="M763" s="47">
        <v>1.114</v>
      </c>
      <c r="N763" s="47">
        <v>0.5630000000000001</v>
      </c>
      <c r="O763" s="48">
        <v>0.685</v>
      </c>
      <c r="P763" s="1"/>
    </row>
    <row r="764" spans="1:16" ht="13.5" thickBot="1">
      <c r="A764" s="1"/>
      <c r="B764" s="81" t="s">
        <v>216</v>
      </c>
      <c r="C764" s="50">
        <v>0.615</v>
      </c>
      <c r="D764" s="51">
        <v>0.62</v>
      </c>
      <c r="E764" s="51">
        <v>0.66</v>
      </c>
      <c r="F764" s="51">
        <v>0.95</v>
      </c>
      <c r="G764" s="51">
        <v>0.72</v>
      </c>
      <c r="H764" s="51">
        <v>0.10200000000000001</v>
      </c>
      <c r="I764" s="51">
        <v>0.712</v>
      </c>
      <c r="J764" s="51">
        <v>0.52</v>
      </c>
      <c r="K764" s="51">
        <v>0.63</v>
      </c>
      <c r="L764" s="51">
        <v>0.868</v>
      </c>
      <c r="M764" s="51">
        <v>0.775</v>
      </c>
      <c r="N764" s="51">
        <v>0.609</v>
      </c>
      <c r="O764" s="52">
        <v>0.5</v>
      </c>
      <c r="P764" s="1"/>
    </row>
    <row r="765" spans="1:16" ht="12.75">
      <c r="A765" s="1"/>
      <c r="B765" s="66" t="s">
        <v>64</v>
      </c>
      <c r="C765" s="54">
        <v>0.513</v>
      </c>
      <c r="D765" s="55">
        <v>0.7310000000000001</v>
      </c>
      <c r="E765" s="55">
        <v>0.658</v>
      </c>
      <c r="F765" s="55">
        <v>0.36</v>
      </c>
      <c r="G765" s="55">
        <v>0.46</v>
      </c>
      <c r="H765" s="55">
        <v>0.313</v>
      </c>
      <c r="I765" s="55">
        <v>0.625</v>
      </c>
      <c r="J765" s="55">
        <v>0.5930000000000001</v>
      </c>
      <c r="K765" s="55">
        <v>0.54</v>
      </c>
      <c r="L765" s="55">
        <v>0.7410000000000001</v>
      </c>
      <c r="M765" s="55">
        <v>0.878</v>
      </c>
      <c r="N765" s="55">
        <v>0.898</v>
      </c>
      <c r="O765" s="63">
        <v>0.32</v>
      </c>
      <c r="P765" s="1"/>
    </row>
    <row r="766" spans="1:16" ht="12.75">
      <c r="A766" s="1"/>
      <c r="B766" s="45" t="s">
        <v>65</v>
      </c>
      <c r="C766" s="46">
        <v>0.4580000000000001</v>
      </c>
      <c r="D766" s="47">
        <v>0.542</v>
      </c>
      <c r="E766" s="47">
        <v>0.613</v>
      </c>
      <c r="F766" s="47">
        <v>0.134</v>
      </c>
      <c r="G766" s="47">
        <v>0.65</v>
      </c>
      <c r="H766" s="47">
        <v>0.424</v>
      </c>
      <c r="I766" s="47">
        <v>0.667</v>
      </c>
      <c r="J766" s="47">
        <v>0.626</v>
      </c>
      <c r="K766" s="47">
        <v>0.434</v>
      </c>
      <c r="L766" s="47">
        <v>0.663</v>
      </c>
      <c r="M766" s="47">
        <v>0.784</v>
      </c>
      <c r="N766" s="47">
        <v>1.4070000000000003</v>
      </c>
      <c r="O766" s="48">
        <v>0.51</v>
      </c>
      <c r="P766" s="1"/>
    </row>
    <row r="767" spans="1:16" ht="12.75">
      <c r="A767" s="1"/>
      <c r="B767" s="45" t="s">
        <v>66</v>
      </c>
      <c r="C767" s="46">
        <v>0.552</v>
      </c>
      <c r="D767" s="47">
        <v>0.399</v>
      </c>
      <c r="E767" s="47">
        <v>0.637</v>
      </c>
      <c r="F767" s="47">
        <v>0.5</v>
      </c>
      <c r="G767" s="47">
        <v>0.875</v>
      </c>
      <c r="H767" s="47">
        <v>0.43700000000000006</v>
      </c>
      <c r="I767" s="47">
        <v>0.319</v>
      </c>
      <c r="J767" s="47">
        <v>0.454</v>
      </c>
      <c r="K767" s="47">
        <v>0.5630000000000001</v>
      </c>
      <c r="L767" s="47">
        <v>0.737</v>
      </c>
      <c r="M767" s="47">
        <v>0.774</v>
      </c>
      <c r="N767" s="47">
        <v>1.221</v>
      </c>
      <c r="O767" s="48">
        <v>0.524</v>
      </c>
      <c r="P767" s="1"/>
    </row>
    <row r="768" spans="1:16" ht="13.5" thickBot="1">
      <c r="A768" s="1"/>
      <c r="B768" s="49" t="s">
        <v>67</v>
      </c>
      <c r="C768" s="50">
        <v>0.57</v>
      </c>
      <c r="D768" s="51">
        <v>0.693</v>
      </c>
      <c r="E768" s="51">
        <v>0.573</v>
      </c>
      <c r="F768" s="51">
        <v>0.35</v>
      </c>
      <c r="G768" s="51">
        <v>0.558</v>
      </c>
      <c r="H768" s="51">
        <v>0.36200000000000004</v>
      </c>
      <c r="I768" s="51">
        <v>0.611</v>
      </c>
      <c r="J768" s="51">
        <v>0.565</v>
      </c>
      <c r="K768" s="51">
        <v>0.517</v>
      </c>
      <c r="L768" s="51">
        <v>0.541</v>
      </c>
      <c r="M768" s="51">
        <v>0.7560000000000001</v>
      </c>
      <c r="N768" s="51">
        <v>0.8760000000000001</v>
      </c>
      <c r="O768" s="52">
        <v>0.3</v>
      </c>
      <c r="P768" s="1"/>
    </row>
    <row r="769" spans="1:16" ht="13.5" thickBot="1">
      <c r="A769" s="1"/>
      <c r="B769" s="58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1"/>
    </row>
    <row r="770" spans="1:16" ht="13.5" thickBot="1">
      <c r="A770" s="1"/>
      <c r="B770" s="42" t="s">
        <v>217</v>
      </c>
      <c r="C770" s="41">
        <v>0.466</v>
      </c>
      <c r="D770" s="43">
        <v>0.5770000000000001</v>
      </c>
      <c r="E770" s="43">
        <v>0.45</v>
      </c>
      <c r="F770" s="43">
        <v>0.56</v>
      </c>
      <c r="G770" s="43">
        <v>0.5870000000000001</v>
      </c>
      <c r="H770" s="43">
        <v>0.37</v>
      </c>
      <c r="I770" s="43">
        <v>0.68</v>
      </c>
      <c r="J770" s="43">
        <v>0.668</v>
      </c>
      <c r="K770" s="43">
        <v>0.765</v>
      </c>
      <c r="L770" s="43">
        <v>0.7020000000000001</v>
      </c>
      <c r="M770" s="43">
        <v>0.8320000000000001</v>
      </c>
      <c r="N770" s="43">
        <v>0.40399999999999997</v>
      </c>
      <c r="O770" s="44">
        <v>0.522</v>
      </c>
      <c r="P770" s="1"/>
    </row>
    <row r="771" spans="1:16" ht="12.75">
      <c r="A771" s="1"/>
      <c r="B771" s="66" t="s">
        <v>65</v>
      </c>
      <c r="C771" s="54">
        <v>0.212</v>
      </c>
      <c r="D771" s="55">
        <v>0.5910000000000001</v>
      </c>
      <c r="E771" s="55">
        <v>0.436</v>
      </c>
      <c r="F771" s="55">
        <v>0.419</v>
      </c>
      <c r="G771" s="55">
        <v>0.511</v>
      </c>
      <c r="H771" s="55">
        <v>0.557</v>
      </c>
      <c r="I771" s="55">
        <v>0.501</v>
      </c>
      <c r="J771" s="55">
        <v>0.462</v>
      </c>
      <c r="K771" s="55">
        <v>0.24300000000000002</v>
      </c>
      <c r="L771" s="55">
        <v>0.511</v>
      </c>
      <c r="M771" s="55">
        <v>0.686</v>
      </c>
      <c r="N771" s="55">
        <v>1.147</v>
      </c>
      <c r="O771" s="63">
        <v>0.542</v>
      </c>
      <c r="P771" s="1"/>
    </row>
    <row r="772" spans="1:16" ht="12.75">
      <c r="A772" s="1"/>
      <c r="B772" s="45" t="s">
        <v>66</v>
      </c>
      <c r="C772" s="46">
        <v>0.215</v>
      </c>
      <c r="D772" s="47">
        <v>0.3</v>
      </c>
      <c r="E772" s="47">
        <v>0.331</v>
      </c>
      <c r="F772" s="47">
        <v>0.31</v>
      </c>
      <c r="G772" s="47">
        <v>0.343</v>
      </c>
      <c r="H772" s="47">
        <v>0.5680000000000001</v>
      </c>
      <c r="I772" s="47">
        <v>0.365</v>
      </c>
      <c r="J772" s="47">
        <v>0.474</v>
      </c>
      <c r="K772" s="47">
        <v>0.23199999999999998</v>
      </c>
      <c r="L772" s="47">
        <v>0.46</v>
      </c>
      <c r="M772" s="47">
        <v>0.6509999999999999</v>
      </c>
      <c r="N772" s="47">
        <v>0.8510000000000001</v>
      </c>
      <c r="O772" s="48">
        <v>0.375</v>
      </c>
      <c r="P772" s="1"/>
    </row>
    <row r="773" spans="1:16" ht="13.5" thickBot="1">
      <c r="A773" s="1"/>
      <c r="B773" s="49" t="s">
        <v>67</v>
      </c>
      <c r="C773" s="50">
        <v>0.237</v>
      </c>
      <c r="D773" s="51">
        <v>0.49100000000000005</v>
      </c>
      <c r="E773" s="51">
        <v>0.42</v>
      </c>
      <c r="F773" s="51">
        <v>0.1</v>
      </c>
      <c r="G773" s="51">
        <v>0.509</v>
      </c>
      <c r="H773" s="51">
        <v>0.32</v>
      </c>
      <c r="I773" s="51">
        <v>0.34600000000000003</v>
      </c>
      <c r="J773" s="51">
        <v>0.24400000000000002</v>
      </c>
      <c r="K773" s="51">
        <v>0.777</v>
      </c>
      <c r="L773" s="51">
        <v>0.321</v>
      </c>
      <c r="M773" s="51">
        <v>0.554</v>
      </c>
      <c r="N773" s="51">
        <v>0.575</v>
      </c>
      <c r="O773" s="52">
        <v>0.314</v>
      </c>
      <c r="P773" s="1"/>
    </row>
    <row r="774" spans="1:16" ht="13.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thickBot="1">
      <c r="A775" s="1"/>
      <c r="B775" s="42" t="s">
        <v>218</v>
      </c>
      <c r="C775" s="41">
        <v>0.517</v>
      </c>
      <c r="D775" s="43">
        <v>0.6459999999999999</v>
      </c>
      <c r="E775" s="43">
        <v>0.658</v>
      </c>
      <c r="F775" s="43">
        <v>0.525</v>
      </c>
      <c r="G775" s="43">
        <v>0.65</v>
      </c>
      <c r="H775" s="43">
        <v>0.624</v>
      </c>
      <c r="I775" s="43">
        <v>0.663</v>
      </c>
      <c r="J775" s="43">
        <v>0.664</v>
      </c>
      <c r="K775" s="43">
        <v>0.326</v>
      </c>
      <c r="L775" s="43">
        <v>0.929</v>
      </c>
      <c r="M775" s="43">
        <v>1.045</v>
      </c>
      <c r="N775" s="43">
        <v>0.755</v>
      </c>
      <c r="O775" s="44">
        <v>0.564</v>
      </c>
      <c r="P775" s="1"/>
    </row>
    <row r="776" spans="1:16" ht="12.75">
      <c r="A776" s="1"/>
      <c r="B776" s="66" t="s">
        <v>65</v>
      </c>
      <c r="C776" s="54">
        <v>0.3980000000000001</v>
      </c>
      <c r="D776" s="55">
        <v>0.5780000000000001</v>
      </c>
      <c r="E776" s="55">
        <v>0.936</v>
      </c>
      <c r="F776" s="55">
        <v>0.35700000000000004</v>
      </c>
      <c r="G776" s="55">
        <v>0.649</v>
      </c>
      <c r="H776" s="55">
        <v>0.41700000000000004</v>
      </c>
      <c r="I776" s="55">
        <v>0.523</v>
      </c>
      <c r="J776" s="55">
        <v>0.6559999999999999</v>
      </c>
      <c r="K776" s="55">
        <v>0.7590000000000001</v>
      </c>
      <c r="L776" s="55">
        <v>0.753</v>
      </c>
      <c r="M776" s="55">
        <v>1.003</v>
      </c>
      <c r="N776" s="55">
        <v>1.073</v>
      </c>
      <c r="O776" s="63">
        <v>0.523</v>
      </c>
      <c r="P776" s="1"/>
    </row>
    <row r="777" spans="1:16" ht="12.75">
      <c r="A777" s="1"/>
      <c r="B777" s="45" t="s">
        <v>66</v>
      </c>
      <c r="C777" s="46">
        <v>0.47300000000000003</v>
      </c>
      <c r="D777" s="47">
        <v>0.521</v>
      </c>
      <c r="E777" s="47">
        <v>0.49</v>
      </c>
      <c r="F777" s="47">
        <v>0.45300000000000007</v>
      </c>
      <c r="G777" s="47">
        <v>0.521</v>
      </c>
      <c r="H777" s="47">
        <v>0.515</v>
      </c>
      <c r="I777" s="47">
        <v>0.419</v>
      </c>
      <c r="J777" s="47">
        <v>0.397</v>
      </c>
      <c r="K777" s="47">
        <v>0.745</v>
      </c>
      <c r="L777" s="47">
        <v>0.6409999999999999</v>
      </c>
      <c r="M777" s="47">
        <v>0.883</v>
      </c>
      <c r="N777" s="47">
        <v>1.151</v>
      </c>
      <c r="O777" s="48">
        <v>0.414</v>
      </c>
      <c r="P777" s="1"/>
    </row>
    <row r="778" spans="1:16" ht="13.5" thickBot="1">
      <c r="A778" s="1"/>
      <c r="B778" s="49" t="s">
        <v>67</v>
      </c>
      <c r="C778" s="50">
        <v>0.394</v>
      </c>
      <c r="D778" s="51">
        <v>0.394</v>
      </c>
      <c r="E778" s="51">
        <v>0.5</v>
      </c>
      <c r="F778" s="51">
        <v>0.521</v>
      </c>
      <c r="G778" s="51">
        <v>0.446</v>
      </c>
      <c r="H778" s="51">
        <v>0.22400000000000003</v>
      </c>
      <c r="I778" s="51">
        <v>0.285</v>
      </c>
      <c r="J778" s="51">
        <v>0.36700000000000005</v>
      </c>
      <c r="K778" s="51">
        <v>0.42600000000000005</v>
      </c>
      <c r="L778" s="51">
        <v>0.652</v>
      </c>
      <c r="M778" s="51">
        <v>0.793</v>
      </c>
      <c r="N778" s="51">
        <v>0.845</v>
      </c>
      <c r="O778" s="52">
        <v>0.482</v>
      </c>
      <c r="P778" s="1"/>
    </row>
    <row r="779" spans="1:16" ht="13.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>
      <c r="A780" s="1"/>
      <c r="B780" s="24" t="s">
        <v>219</v>
      </c>
      <c r="C780" s="54">
        <v>0.561</v>
      </c>
      <c r="D780" s="55">
        <v>0.502</v>
      </c>
      <c r="E780" s="55">
        <v>0.384</v>
      </c>
      <c r="F780" s="55">
        <v>0.21900000000000003</v>
      </c>
      <c r="G780" s="55">
        <v>0.56</v>
      </c>
      <c r="H780" s="55">
        <v>0.301</v>
      </c>
      <c r="I780" s="55">
        <v>0.625</v>
      </c>
      <c r="J780" s="55">
        <v>0.4425</v>
      </c>
      <c r="K780" s="55">
        <v>0.553</v>
      </c>
      <c r="L780" s="55">
        <v>0.7610000000000001</v>
      </c>
      <c r="M780" s="55">
        <v>0.853</v>
      </c>
      <c r="N780" s="55">
        <v>1.244</v>
      </c>
      <c r="O780" s="63">
        <v>0.423</v>
      </c>
      <c r="P780" s="1"/>
    </row>
    <row r="781" spans="1:16" ht="12.75">
      <c r="A781" s="1"/>
      <c r="B781" s="28" t="s">
        <v>220</v>
      </c>
      <c r="C781" s="46">
        <v>0.561</v>
      </c>
      <c r="D781" s="47">
        <v>0.505</v>
      </c>
      <c r="E781" s="47">
        <v>0.38</v>
      </c>
      <c r="F781" s="47">
        <v>0.215</v>
      </c>
      <c r="G781" s="47">
        <v>0.55</v>
      </c>
      <c r="H781" s="47">
        <v>0.31</v>
      </c>
      <c r="I781" s="47">
        <v>0.515</v>
      </c>
      <c r="J781" s="47">
        <v>0.39</v>
      </c>
      <c r="K781" s="47">
        <v>0.5</v>
      </c>
      <c r="L781" s="47">
        <v>0.9329999999999999</v>
      </c>
      <c r="M781" s="47">
        <v>0.6709999999999999</v>
      </c>
      <c r="N781" s="47">
        <v>0.6990000000000001</v>
      </c>
      <c r="O781" s="48">
        <v>0.42</v>
      </c>
      <c r="P781" s="1"/>
    </row>
    <row r="782" spans="1:16" ht="12.75">
      <c r="A782" s="1"/>
      <c r="B782" s="28" t="s">
        <v>221</v>
      </c>
      <c r="C782" s="46">
        <v>0.97</v>
      </c>
      <c r="D782" s="47">
        <v>0.529</v>
      </c>
      <c r="E782" s="47">
        <v>0.375</v>
      </c>
      <c r="F782" s="47">
        <v>0.21</v>
      </c>
      <c r="G782" s="47">
        <v>0.54</v>
      </c>
      <c r="H782" s="47">
        <v>0.315</v>
      </c>
      <c r="I782" s="47">
        <v>0.51</v>
      </c>
      <c r="J782" s="47">
        <v>0.34</v>
      </c>
      <c r="K782" s="47">
        <v>0.48600000000000004</v>
      </c>
      <c r="L782" s="47">
        <v>0.553</v>
      </c>
      <c r="M782" s="47">
        <v>0.7160000000000001</v>
      </c>
      <c r="N782" s="47">
        <v>0.9490000000000001</v>
      </c>
      <c r="O782" s="48">
        <v>0.415</v>
      </c>
      <c r="P782" s="1"/>
    </row>
    <row r="783" spans="1:16" ht="12.75">
      <c r="A783" s="1"/>
      <c r="B783" s="28" t="s">
        <v>222</v>
      </c>
      <c r="C783" s="46">
        <v>0.56</v>
      </c>
      <c r="D783" s="47">
        <v>0.505</v>
      </c>
      <c r="E783" s="47">
        <v>0.37</v>
      </c>
      <c r="F783" s="47">
        <v>0.205</v>
      </c>
      <c r="G783" s="47">
        <v>0.53</v>
      </c>
      <c r="H783" s="47">
        <v>0.3</v>
      </c>
      <c r="I783" s="47">
        <v>0.505</v>
      </c>
      <c r="J783" s="47">
        <v>0.335</v>
      </c>
      <c r="K783" s="47">
        <v>0.6609999999999999</v>
      </c>
      <c r="L783" s="47">
        <v>0.83</v>
      </c>
      <c r="M783" s="47">
        <v>0.99</v>
      </c>
      <c r="N783" s="47">
        <v>0.988</v>
      </c>
      <c r="O783" s="48">
        <v>0.408</v>
      </c>
      <c r="P783" s="1"/>
    </row>
    <row r="784" spans="1:16" ht="13.5" thickBot="1">
      <c r="A784" s="1"/>
      <c r="B784" s="36" t="s">
        <v>223</v>
      </c>
      <c r="C784" s="46">
        <v>0.55</v>
      </c>
      <c r="D784" s="47">
        <v>0.5</v>
      </c>
      <c r="E784" s="47">
        <v>0.365</v>
      </c>
      <c r="F784" s="47">
        <v>0.2</v>
      </c>
      <c r="G784" s="47">
        <v>0.52</v>
      </c>
      <c r="H784" s="47">
        <v>0.3</v>
      </c>
      <c r="I784" s="47">
        <v>0.5</v>
      </c>
      <c r="J784" s="47">
        <v>0.395</v>
      </c>
      <c r="K784" s="47">
        <v>0.5</v>
      </c>
      <c r="L784" s="47">
        <v>0.6</v>
      </c>
      <c r="M784" s="47">
        <v>0.75</v>
      </c>
      <c r="N784" s="47">
        <v>0.99</v>
      </c>
      <c r="O784" s="48">
        <v>0.39</v>
      </c>
      <c r="P784" s="1"/>
    </row>
    <row r="785" spans="1:16" ht="12.75">
      <c r="A785" s="1"/>
      <c r="B785" s="66" t="s">
        <v>72</v>
      </c>
      <c r="C785" s="54">
        <v>0.32299999999999995</v>
      </c>
      <c r="D785" s="55">
        <v>0.456</v>
      </c>
      <c r="E785" s="55">
        <v>0.47</v>
      </c>
      <c r="F785" s="55">
        <v>0.35700000000000004</v>
      </c>
      <c r="G785" s="55">
        <v>0.454</v>
      </c>
      <c r="H785" s="55">
        <v>0.282</v>
      </c>
      <c r="I785" s="55">
        <v>0.554</v>
      </c>
      <c r="J785" s="55">
        <v>0.552</v>
      </c>
      <c r="K785" s="55">
        <v>0.647</v>
      </c>
      <c r="L785" s="55">
        <v>0.813</v>
      </c>
      <c r="M785" s="55">
        <v>0.937</v>
      </c>
      <c r="N785" s="55">
        <v>1.368</v>
      </c>
      <c r="O785" s="63">
        <v>0.3</v>
      </c>
      <c r="P785" s="1"/>
    </row>
    <row r="786" spans="1:16" ht="12.75">
      <c r="A786" s="1"/>
      <c r="B786" s="45" t="s">
        <v>64</v>
      </c>
      <c r="C786" s="46">
        <v>0.599</v>
      </c>
      <c r="D786" s="47">
        <v>0.549</v>
      </c>
      <c r="E786" s="47">
        <v>0.461</v>
      </c>
      <c r="F786" s="47">
        <v>0.43</v>
      </c>
      <c r="G786" s="47">
        <v>0.336</v>
      </c>
      <c r="H786" s="47">
        <v>0.282</v>
      </c>
      <c r="I786" s="47">
        <v>0.984</v>
      </c>
      <c r="J786" s="47">
        <v>0.504</v>
      </c>
      <c r="K786" s="47">
        <v>0.625</v>
      </c>
      <c r="L786" s="47">
        <v>0.778</v>
      </c>
      <c r="M786" s="47">
        <v>0.823</v>
      </c>
      <c r="N786" s="47">
        <v>0.69</v>
      </c>
      <c r="O786" s="48">
        <v>0.376</v>
      </c>
      <c r="P786" s="1"/>
    </row>
    <row r="787" spans="1:16" ht="12.75">
      <c r="A787" s="1"/>
      <c r="B787" s="45" t="s">
        <v>65</v>
      </c>
      <c r="C787" s="46">
        <v>0.478</v>
      </c>
      <c r="D787" s="47">
        <v>0.8310000000000001</v>
      </c>
      <c r="E787" s="47">
        <v>0.45</v>
      </c>
      <c r="F787" s="47">
        <v>0.434</v>
      </c>
      <c r="G787" s="47">
        <v>0.371</v>
      </c>
      <c r="H787" s="47">
        <v>0.295</v>
      </c>
      <c r="I787" s="47">
        <v>0.644</v>
      </c>
      <c r="J787" s="47">
        <v>0.36600000000000005</v>
      </c>
      <c r="K787" s="47">
        <v>0.7490000000000001</v>
      </c>
      <c r="L787" s="47">
        <v>0.674</v>
      </c>
      <c r="M787" s="47">
        <v>0.708</v>
      </c>
      <c r="N787" s="47">
        <v>0.515</v>
      </c>
      <c r="O787" s="48">
        <v>0.33</v>
      </c>
      <c r="P787" s="1"/>
    </row>
    <row r="788" spans="1:16" ht="12.75">
      <c r="A788" s="1"/>
      <c r="B788" s="45" t="s">
        <v>66</v>
      </c>
      <c r="C788" s="46">
        <v>0.59</v>
      </c>
      <c r="D788" s="47">
        <v>0.384</v>
      </c>
      <c r="E788" s="47">
        <v>0.44200000000000006</v>
      </c>
      <c r="F788" s="47">
        <v>0.35</v>
      </c>
      <c r="G788" s="47">
        <v>0.357</v>
      </c>
      <c r="H788" s="47">
        <v>0.272</v>
      </c>
      <c r="I788" s="47">
        <v>0.312</v>
      </c>
      <c r="J788" s="47">
        <v>0.654</v>
      </c>
      <c r="K788" s="47">
        <v>0.654</v>
      </c>
      <c r="L788" s="47">
        <v>0.589</v>
      </c>
      <c r="M788" s="47">
        <v>0.793</v>
      </c>
      <c r="N788" s="47">
        <v>0.782</v>
      </c>
      <c r="O788" s="48">
        <v>0.307</v>
      </c>
      <c r="P788" s="1"/>
    </row>
    <row r="789" spans="1:16" ht="13.5" thickBot="1">
      <c r="A789" s="1"/>
      <c r="B789" s="49" t="s">
        <v>67</v>
      </c>
      <c r="C789" s="50">
        <v>0.42600000000000005</v>
      </c>
      <c r="D789" s="51">
        <v>0.33899999999999997</v>
      </c>
      <c r="E789" s="51">
        <v>0.318</v>
      </c>
      <c r="F789" s="51">
        <v>0.341</v>
      </c>
      <c r="G789" s="51">
        <v>0.7540000000000001</v>
      </c>
      <c r="H789" s="51">
        <v>0.231</v>
      </c>
      <c r="I789" s="51">
        <v>0.46</v>
      </c>
      <c r="J789" s="51">
        <v>0.29</v>
      </c>
      <c r="K789" s="51">
        <v>0.615</v>
      </c>
      <c r="L789" s="51">
        <v>0.5760000000000001</v>
      </c>
      <c r="M789" s="51">
        <v>0.7260000000000001</v>
      </c>
      <c r="N789" s="51">
        <v>1.195</v>
      </c>
      <c r="O789" s="52">
        <v>0.30900000000000005</v>
      </c>
      <c r="P789" s="1"/>
    </row>
    <row r="790" spans="1:16" ht="13.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thickBot="1">
      <c r="A791" s="1"/>
      <c r="B791" s="42" t="s">
        <v>224</v>
      </c>
      <c r="C791" s="41">
        <v>0.257</v>
      </c>
      <c r="D791" s="43">
        <v>0.5760000000000001</v>
      </c>
      <c r="E791" s="43">
        <v>0.55</v>
      </c>
      <c r="F791" s="43">
        <v>0.658</v>
      </c>
      <c r="G791" s="43">
        <v>0.517</v>
      </c>
      <c r="H791" s="43">
        <v>0.24300000000000002</v>
      </c>
      <c r="I791" s="43">
        <v>0.807</v>
      </c>
      <c r="J791" s="43">
        <v>0.8170000000000001</v>
      </c>
      <c r="K791" s="43">
        <v>0.135</v>
      </c>
      <c r="L791" s="43">
        <v>0.94</v>
      </c>
      <c r="M791" s="43">
        <v>0.8790000000000001</v>
      </c>
      <c r="N791" s="43">
        <v>0.6509999999999999</v>
      </c>
      <c r="O791" s="44">
        <v>0.521</v>
      </c>
      <c r="P791" s="1"/>
    </row>
    <row r="792" spans="1:16" ht="12.75">
      <c r="A792" s="1"/>
      <c r="B792" s="66" t="s">
        <v>64</v>
      </c>
      <c r="C792" s="54">
        <v>0.37300000000000005</v>
      </c>
      <c r="D792" s="55">
        <v>0.364</v>
      </c>
      <c r="E792" s="55">
        <v>0.28300000000000003</v>
      </c>
      <c r="F792" s="55">
        <v>0.5780000000000001</v>
      </c>
      <c r="G792" s="55">
        <v>0.434</v>
      </c>
      <c r="H792" s="55">
        <v>0.34800000000000003</v>
      </c>
      <c r="I792" s="55">
        <v>0.687</v>
      </c>
      <c r="J792" s="55">
        <v>0.502</v>
      </c>
      <c r="K792" s="55">
        <v>0.274</v>
      </c>
      <c r="L792" s="55">
        <v>0.7860000000000001</v>
      </c>
      <c r="M792" s="55">
        <v>0.7310000000000001</v>
      </c>
      <c r="N792" s="55">
        <v>0.934</v>
      </c>
      <c r="O792" s="63">
        <v>0.536</v>
      </c>
      <c r="P792" s="1"/>
    </row>
    <row r="793" spans="1:16" ht="12.75">
      <c r="A793" s="1"/>
      <c r="B793" s="45" t="s">
        <v>65</v>
      </c>
      <c r="C793" s="46">
        <v>0.322</v>
      </c>
      <c r="D793" s="47">
        <v>0.506</v>
      </c>
      <c r="E793" s="47">
        <v>0.24100000000000002</v>
      </c>
      <c r="F793" s="47">
        <v>0.516</v>
      </c>
      <c r="G793" s="47">
        <v>0.522</v>
      </c>
      <c r="H793" s="47">
        <v>0.29600000000000004</v>
      </c>
      <c r="I793" s="47">
        <v>0.419</v>
      </c>
      <c r="J793" s="47">
        <v>0.391</v>
      </c>
      <c r="K793" s="47">
        <v>0.151</v>
      </c>
      <c r="L793" s="47">
        <v>0.657</v>
      </c>
      <c r="M793" s="47">
        <v>0.6970000000000001</v>
      </c>
      <c r="N793" s="47">
        <v>0.9910000000000001</v>
      </c>
      <c r="O793" s="48">
        <v>0.435</v>
      </c>
      <c r="P793" s="1"/>
    </row>
    <row r="794" spans="1:16" ht="12.75">
      <c r="A794" s="1"/>
      <c r="B794" s="45" t="s">
        <v>66</v>
      </c>
      <c r="C794" s="46">
        <v>0.34700000000000003</v>
      </c>
      <c r="D794" s="47">
        <v>0.54</v>
      </c>
      <c r="E794" s="47">
        <v>0.415</v>
      </c>
      <c r="F794" s="47">
        <v>0.502</v>
      </c>
      <c r="G794" s="47">
        <v>0.481</v>
      </c>
      <c r="H794" s="47">
        <v>0.193</v>
      </c>
      <c r="I794" s="47">
        <v>0.312</v>
      </c>
      <c r="J794" s="47">
        <v>0.43300000000000005</v>
      </c>
      <c r="K794" s="47">
        <v>0.261</v>
      </c>
      <c r="L794" s="47">
        <v>0.536</v>
      </c>
      <c r="M794" s="47">
        <v>0.584</v>
      </c>
      <c r="N794" s="47">
        <v>1.55</v>
      </c>
      <c r="O794" s="48">
        <v>0.55</v>
      </c>
      <c r="P794" s="1"/>
    </row>
    <row r="795" spans="1:16" ht="13.5" thickBot="1">
      <c r="A795" s="1"/>
      <c r="B795" s="49" t="s">
        <v>67</v>
      </c>
      <c r="C795" s="50">
        <v>0.469</v>
      </c>
      <c r="D795" s="51">
        <v>0.48200000000000004</v>
      </c>
      <c r="E795" s="51">
        <v>0.402</v>
      </c>
      <c r="F795" s="51">
        <v>0.28</v>
      </c>
      <c r="G795" s="51">
        <v>0.7410000000000001</v>
      </c>
      <c r="H795" s="51">
        <v>0.261</v>
      </c>
      <c r="I795" s="51">
        <v>0.297</v>
      </c>
      <c r="J795" s="51">
        <v>0.6080000000000001</v>
      </c>
      <c r="K795" s="51">
        <v>0.41800000000000004</v>
      </c>
      <c r="L795" s="51">
        <v>0.489</v>
      </c>
      <c r="M795" s="51">
        <v>0.7640000000000001</v>
      </c>
      <c r="N795" s="51">
        <v>0.938</v>
      </c>
      <c r="O795" s="52">
        <v>0.427</v>
      </c>
      <c r="P795" s="1"/>
    </row>
    <row r="796" spans="1:1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</sheetData>
  <mergeCells count="208">
    <mergeCell ref="C4:C11"/>
    <mergeCell ref="D4:D11"/>
    <mergeCell ref="E4:E11"/>
    <mergeCell ref="F4:F11"/>
    <mergeCell ref="G4:G11"/>
    <mergeCell ref="H4:H11"/>
    <mergeCell ref="I4:I11"/>
    <mergeCell ref="J4:J11"/>
    <mergeCell ref="K4:K11"/>
    <mergeCell ref="L4:L11"/>
    <mergeCell ref="M4:M11"/>
    <mergeCell ref="N4:N11"/>
    <mergeCell ref="O4:O11"/>
    <mergeCell ref="C45:C52"/>
    <mergeCell ref="D45:D52"/>
    <mergeCell ref="E45:E52"/>
    <mergeCell ref="F45:F52"/>
    <mergeCell ref="G45:G52"/>
    <mergeCell ref="H45:H52"/>
    <mergeCell ref="I45:I52"/>
    <mergeCell ref="J45:J52"/>
    <mergeCell ref="K45:K52"/>
    <mergeCell ref="L45:L52"/>
    <mergeCell ref="M45:M52"/>
    <mergeCell ref="N45:N52"/>
    <mergeCell ref="O45:O52"/>
    <mergeCell ref="C98:C105"/>
    <mergeCell ref="D98:D105"/>
    <mergeCell ref="E98:E105"/>
    <mergeCell ref="F98:F105"/>
    <mergeCell ref="G98:G105"/>
    <mergeCell ref="H98:H105"/>
    <mergeCell ref="I98:I105"/>
    <mergeCell ref="J98:J105"/>
    <mergeCell ref="K98:K105"/>
    <mergeCell ref="L98:L105"/>
    <mergeCell ref="M98:M105"/>
    <mergeCell ref="N98:N105"/>
    <mergeCell ref="O98:O105"/>
    <mergeCell ref="C151:C158"/>
    <mergeCell ref="D151:D158"/>
    <mergeCell ref="E151:E158"/>
    <mergeCell ref="F151:F158"/>
    <mergeCell ref="G151:G158"/>
    <mergeCell ref="H151:H158"/>
    <mergeCell ref="I151:I158"/>
    <mergeCell ref="J151:J158"/>
    <mergeCell ref="K151:K158"/>
    <mergeCell ref="L151:L158"/>
    <mergeCell ref="M151:M158"/>
    <mergeCell ref="N151:N158"/>
    <mergeCell ref="O151:O158"/>
    <mergeCell ref="C210:C217"/>
    <mergeCell ref="D210:D217"/>
    <mergeCell ref="E210:E217"/>
    <mergeCell ref="F210:F217"/>
    <mergeCell ref="G210:G217"/>
    <mergeCell ref="H210:H217"/>
    <mergeCell ref="I210:I217"/>
    <mergeCell ref="J210:J217"/>
    <mergeCell ref="K210:K217"/>
    <mergeCell ref="L210:L217"/>
    <mergeCell ref="M210:M217"/>
    <mergeCell ref="N210:N217"/>
    <mergeCell ref="O210:O217"/>
    <mergeCell ref="C257:C264"/>
    <mergeCell ref="D257:D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N257:N264"/>
    <mergeCell ref="O257:O264"/>
    <mergeCell ref="C310:C317"/>
    <mergeCell ref="D310:D317"/>
    <mergeCell ref="E310:E317"/>
    <mergeCell ref="F310:F317"/>
    <mergeCell ref="G310:G317"/>
    <mergeCell ref="H310:H317"/>
    <mergeCell ref="I310:I317"/>
    <mergeCell ref="J310:J317"/>
    <mergeCell ref="K310:K317"/>
    <mergeCell ref="L310:L317"/>
    <mergeCell ref="M310:M317"/>
    <mergeCell ref="N310:N317"/>
    <mergeCell ref="O310:O317"/>
    <mergeCell ref="C376:C383"/>
    <mergeCell ref="D376:D383"/>
    <mergeCell ref="E376:E383"/>
    <mergeCell ref="F376:F383"/>
    <mergeCell ref="G376:G383"/>
    <mergeCell ref="H376:H383"/>
    <mergeCell ref="I376:I383"/>
    <mergeCell ref="J376:J383"/>
    <mergeCell ref="K376:K383"/>
    <mergeCell ref="L376:L383"/>
    <mergeCell ref="M376:M383"/>
    <mergeCell ref="N376:N383"/>
    <mergeCell ref="O376:O383"/>
    <mergeCell ref="C418:C425"/>
    <mergeCell ref="D418:D425"/>
    <mergeCell ref="E418:E425"/>
    <mergeCell ref="F418:F425"/>
    <mergeCell ref="G418:G425"/>
    <mergeCell ref="H418:H425"/>
    <mergeCell ref="I418:I425"/>
    <mergeCell ref="J418:J425"/>
    <mergeCell ref="K418:K425"/>
    <mergeCell ref="L418:L425"/>
    <mergeCell ref="M418:M425"/>
    <mergeCell ref="N418:N425"/>
    <mergeCell ref="O418:O425"/>
    <mergeCell ref="C467:C474"/>
    <mergeCell ref="D467:D474"/>
    <mergeCell ref="E467:E474"/>
    <mergeCell ref="F467:F474"/>
    <mergeCell ref="G467:G474"/>
    <mergeCell ref="H467:H474"/>
    <mergeCell ref="I467:I474"/>
    <mergeCell ref="J467:J474"/>
    <mergeCell ref="K467:K474"/>
    <mergeCell ref="L467:L474"/>
    <mergeCell ref="M467:M474"/>
    <mergeCell ref="N467:N474"/>
    <mergeCell ref="O467:O474"/>
    <mergeCell ref="C511:C518"/>
    <mergeCell ref="D511:D518"/>
    <mergeCell ref="E511:E518"/>
    <mergeCell ref="F511:F518"/>
    <mergeCell ref="G511:G518"/>
    <mergeCell ref="H511:H518"/>
    <mergeCell ref="I511:I518"/>
    <mergeCell ref="J511:J518"/>
    <mergeCell ref="K511:K518"/>
    <mergeCell ref="L511:L518"/>
    <mergeCell ref="M511:M518"/>
    <mergeCell ref="N511:N518"/>
    <mergeCell ref="O511:O518"/>
    <mergeCell ref="C557:C564"/>
    <mergeCell ref="D557:D564"/>
    <mergeCell ref="E557:E564"/>
    <mergeCell ref="F557:F564"/>
    <mergeCell ref="G557:G564"/>
    <mergeCell ref="H557:H564"/>
    <mergeCell ref="I557:I564"/>
    <mergeCell ref="J557:J564"/>
    <mergeCell ref="K557:K564"/>
    <mergeCell ref="L557:L564"/>
    <mergeCell ref="M557:M564"/>
    <mergeCell ref="N557:N564"/>
    <mergeCell ref="O557:O564"/>
    <mergeCell ref="C620:C627"/>
    <mergeCell ref="D620:D627"/>
    <mergeCell ref="E620:E627"/>
    <mergeCell ref="F620:F627"/>
    <mergeCell ref="G620:G627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C667:C674"/>
    <mergeCell ref="D667:D674"/>
    <mergeCell ref="E667:E674"/>
    <mergeCell ref="F667:F674"/>
    <mergeCell ref="G667:G674"/>
    <mergeCell ref="H667:H674"/>
    <mergeCell ref="I667:I674"/>
    <mergeCell ref="J667:J674"/>
    <mergeCell ref="K667:K674"/>
    <mergeCell ref="L667:L674"/>
    <mergeCell ref="M667:M674"/>
    <mergeCell ref="N667:N674"/>
    <mergeCell ref="O667:O674"/>
    <mergeCell ref="C723:C730"/>
    <mergeCell ref="D723:D730"/>
    <mergeCell ref="E723:E730"/>
    <mergeCell ref="F723:F730"/>
    <mergeCell ref="G723:G730"/>
    <mergeCell ref="H723:H730"/>
    <mergeCell ref="I723:I730"/>
    <mergeCell ref="J723:J730"/>
    <mergeCell ref="K723:K730"/>
    <mergeCell ref="L723:L730"/>
    <mergeCell ref="M723:M730"/>
    <mergeCell ref="N723:N730"/>
    <mergeCell ref="O723:O730"/>
    <mergeCell ref="C750:C757"/>
    <mergeCell ref="D750:D757"/>
    <mergeCell ref="E750:E757"/>
    <mergeCell ref="F750:F757"/>
    <mergeCell ref="G750:G757"/>
    <mergeCell ref="H750:H757"/>
    <mergeCell ref="I750:I757"/>
    <mergeCell ref="J750:J757"/>
    <mergeCell ref="K750:K757"/>
    <mergeCell ref="L750:L757"/>
    <mergeCell ref="M750:M757"/>
    <mergeCell ref="N750:N757"/>
    <mergeCell ref="O750:O757"/>
  </mergeCells>
  <printOptions horizontalCentered="1"/>
  <pageMargins left="0.3937007874015748" right="0.3937007874015748" top="0.7874015748031497" bottom="0.3937007874015748" header="0.5118110236220472" footer="0.5118110236220472"/>
  <pageSetup orientation="portrait" paperSize="9" scale="85" r:id="rId1"/>
  <rowBreaks count="14" manualBreakCount="14">
    <brk id="94" min="1" max="14" man="1"/>
    <brk id="147" min="1" max="14" man="1"/>
    <brk id="206" min="1" max="14" man="1"/>
    <brk id="253" min="1" max="14" man="1"/>
    <brk id="306" min="1" max="14" man="1"/>
    <brk id="372" min="1" max="14" man="1"/>
    <brk id="414" min="1" max="14" man="1"/>
    <brk id="463" min="1" max="14" man="1"/>
    <brk id="507" min="1" max="14" man="1"/>
    <brk id="553" min="1" max="14" man="1"/>
    <brk id="616" min="1" max="14" man="1"/>
    <brk id="663" min="1" max="14" man="1"/>
    <brk id="719" min="1" max="14" man="1"/>
    <brk id="74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Václav</dc:creator>
  <cp:keywords/>
  <dc:description/>
  <cp:lastModifiedBy>František Rozkot</cp:lastModifiedBy>
  <cp:lastPrinted>2001-09-25T12:01:34Z</cp:lastPrinted>
  <dcterms:created xsi:type="dcterms:W3CDTF">2001-09-25T09:49:04Z</dcterms:created>
  <dcterms:modified xsi:type="dcterms:W3CDTF">2001-09-27T16:31:28Z</dcterms:modified>
  <cp:category/>
  <cp:version/>
  <cp:contentType/>
  <cp:contentStatus/>
</cp:coreProperties>
</file>