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9570" windowHeight="2400" tabRatio="860" activeTab="0"/>
  </bookViews>
  <sheets>
    <sheet name="301-KPR" sheetId="1" r:id="rId1"/>
    <sheet name="302-PSP" sheetId="2" r:id="rId2"/>
    <sheet name="303-SP" sheetId="3" r:id="rId3"/>
    <sheet name="304-ÚV" sheetId="4" r:id="rId4"/>
    <sheet name="305-BIS" sheetId="5" r:id="rId5"/>
    <sheet name="306-MZV" sheetId="6" r:id="rId6"/>
    <sheet name="307-MO" sheetId="7" r:id="rId7"/>
    <sheet name="308-NBÚ" sheetId="8" r:id="rId8"/>
    <sheet name="309-KVOP" sheetId="9" r:id="rId9"/>
    <sheet name="312-MF" sheetId="10" r:id="rId10"/>
    <sheet name="313-MPSV" sheetId="11" r:id="rId11"/>
    <sheet name="314-MV" sheetId="12" r:id="rId12"/>
    <sheet name="315-MŽP" sheetId="13" r:id="rId13"/>
    <sheet name="317-MMR" sheetId="14" r:id="rId14"/>
    <sheet name="321-GA" sheetId="15" r:id="rId15"/>
    <sheet name="322-MPO" sheetId="16" r:id="rId16"/>
    <sheet name="327-MD" sheetId="17" r:id="rId17"/>
    <sheet name="328-ČTÚ" sheetId="18" r:id="rId18"/>
    <sheet name="329-MZe" sheetId="19" r:id="rId19"/>
    <sheet name="333-MŠMT" sheetId="20" r:id="rId20"/>
    <sheet name="334-MK" sheetId="21" r:id="rId21"/>
    <sheet name="335-MZd" sheetId="22" r:id="rId22"/>
    <sheet name="336-MSp" sheetId="23" r:id="rId23"/>
    <sheet name="338-MI" sheetId="24" r:id="rId24"/>
    <sheet name="343-ÚOOÚ" sheetId="25" r:id="rId25"/>
    <sheet name="344-ÚPV" sheetId="26" r:id="rId26"/>
    <sheet name="345-ČSÚ" sheetId="27" r:id="rId27"/>
    <sheet name="346-ČÚZK" sheetId="28" r:id="rId28"/>
    <sheet name="347-KCP" sheetId="29" r:id="rId29"/>
    <sheet name="348-ČBÚ" sheetId="30" r:id="rId30"/>
    <sheet name="349-ERÚ" sheetId="31" r:id="rId31"/>
    <sheet name="353-ÚOHS" sheetId="32" r:id="rId32"/>
    <sheet name="358-ÚS" sheetId="33" r:id="rId33"/>
    <sheet name="361-AV" sheetId="34" r:id="rId34"/>
    <sheet name="372-RRTV" sheetId="35" r:id="rId35"/>
    <sheet name="374-SSHR" sheetId="36" r:id="rId36"/>
    <sheet name="375-SÚJB" sheetId="37" r:id="rId37"/>
    <sheet name="381-NKÚ" sheetId="38" r:id="rId38"/>
    <sheet name="396-SD" sheetId="39" r:id="rId39"/>
    <sheet name="397-OSFA" sheetId="40" r:id="rId40"/>
    <sheet name="398-VPS" sheetId="41" r:id="rId41"/>
  </sheets>
  <definedNames>
    <definedName name="AV">'301-KPR'!#REF!</definedName>
    <definedName name="BIS">'301-KPR'!$B$7</definedName>
    <definedName name="CBU">'301-KPR'!#REF!</definedName>
    <definedName name="CSU">'301-KPR'!#REF!</definedName>
    <definedName name="CUZK">'301-KPR'!#REF!</definedName>
    <definedName name="GA">'301-KPR'!#REF!</definedName>
    <definedName name="KPR">'301-KPR'!$B$36</definedName>
    <definedName name="MDS">'301-KPR'!#REF!</definedName>
    <definedName name="MF">'301-KPR'!$B$7</definedName>
    <definedName name="MK">'301-KPR'!#REF!</definedName>
    <definedName name="MMR">'301-KPR'!$B$7</definedName>
    <definedName name="MO">'301-KPR'!$B$7</definedName>
    <definedName name="MPO">'301-KPR'!#REF!</definedName>
    <definedName name="MPSV">'301-KPR'!$B$7</definedName>
    <definedName name="MS">'301-KPR'!#REF!</definedName>
    <definedName name="MSMT">'301-KPR'!#REF!</definedName>
    <definedName name="MV">'301-KPR'!$B$7</definedName>
    <definedName name="MZdr">'301-KPR'!#REF!</definedName>
    <definedName name="MZe">'301-KPR'!#REF!</definedName>
    <definedName name="MZP">'301-KPR'!$B$7</definedName>
    <definedName name="MZv">'301-KPR'!$B$7</definedName>
    <definedName name="NKU">'301-KPR'!#REF!</definedName>
    <definedName name="PSP">'301-KPR'!$B$7</definedName>
    <definedName name="RRTV">'301-KPR'!#REF!</definedName>
    <definedName name="SP">'301-KPR'!$B$7</definedName>
    <definedName name="SSHR">'301-KPR'!#REF!</definedName>
    <definedName name="SUJB">'301-KPR'!#REF!</definedName>
    <definedName name="TABLE" localSheetId="11">'314-MV'!$B$39:$B$39</definedName>
    <definedName name="TABLE_10" localSheetId="11">'314-MV'!#REF!</definedName>
    <definedName name="TABLE_2" localSheetId="11">'314-MV'!$B$40:$B$40</definedName>
    <definedName name="TABLE_3" localSheetId="11">'314-MV'!$B$41:$B$41</definedName>
    <definedName name="TABLE_4" localSheetId="11">'314-MV'!$B$42:$B$42</definedName>
    <definedName name="TABLE_5" localSheetId="11">'314-MV'!$B$43:$B$43</definedName>
    <definedName name="TABLE_6" localSheetId="11">'314-MV'!$B$44:$B$44</definedName>
    <definedName name="TABLE_7" localSheetId="11">'314-MV'!$B$45:$B$45</definedName>
    <definedName name="TABLE_8" localSheetId="11">'314-MV'!$B$46:$B$46</definedName>
    <definedName name="TABLE_9" localSheetId="11">'314-MV'!$B$49:$B$49</definedName>
    <definedName name="UOHS">'301-KPR'!#REF!</definedName>
    <definedName name="UPV">'301-KPR'!#REF!</definedName>
    <definedName name="US">'301-KPR'!#REF!</definedName>
    <definedName name="USIS">'301-KPR'!#REF!</definedName>
    <definedName name="UV">'301-KPR'!$B$7</definedName>
  </definedNames>
  <calcPr fullCalcOnLoad="1"/>
</workbook>
</file>

<file path=xl/sharedStrings.xml><?xml version="1.0" encoding="utf-8"?>
<sst xmlns="http://schemas.openxmlformats.org/spreadsheetml/2006/main" count="1167" uniqueCount="312">
  <si>
    <t>Příloha č. 4 k zákonu č. 457/2003 Sb.</t>
  </si>
  <si>
    <t>Ukazatele kapitoly 301 Kancelář prezidenta republiky</t>
  </si>
  <si>
    <t>v tisících Kč</t>
  </si>
  <si>
    <t>Souhrnné ukazatele</t>
  </si>
  <si>
    <t>Nedaňové příjmy, kapitálové příjmy a přijaté dotace celkem</t>
  </si>
  <si>
    <t>Výdaje celkem</t>
  </si>
  <si>
    <t>Dílčí ukazatele výdajů</t>
  </si>
  <si>
    <t>Jednotné dílčí ukazatele</t>
  </si>
  <si>
    <t xml:space="preserve">Platy zaměstnanců a ostatní platby za provedenou práci </t>
  </si>
  <si>
    <t>z toho: platy zaměstnanců</t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</si>
  <si>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</si>
  <si>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</si>
  <si>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t>Výdaje na financování programů reprodukce majetku celkem podle přílohy č. 5</t>
  </si>
  <si>
    <t>Specifické dílčí ukazatele</t>
  </si>
  <si>
    <t xml:space="preserve">Výdaje na výzkum a vývoj celkem  </t>
  </si>
  <si>
    <r>
      <t xml:space="preserve">v tom: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</si>
  <si>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</si>
  <si>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</si>
  <si>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3)</t>
    </r>
  </si>
  <si>
    <r>
      <t xml:space="preserve">Veřejné zakázky </t>
    </r>
    <r>
      <rPr>
        <vertAlign val="superscript"/>
        <sz val="10"/>
        <rFont val="Arial CE"/>
        <family val="2"/>
      </rPr>
      <t>3)</t>
    </r>
  </si>
  <si>
    <t>Náhrady výdajů spojených s výkonem funkce (z.č. 236/1995 Sb.)</t>
  </si>
  <si>
    <t>Celkové výdaje na areál Pražského hradu a zámku Lány</t>
  </si>
  <si>
    <t>Celkové výdaje na lesní hospodářství</t>
  </si>
  <si>
    <r>
      <t>1)</t>
    </r>
    <r>
      <rPr>
        <sz val="8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</si>
  <si>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8"/>
        <rFont val="Arial CE"/>
        <family val="2"/>
      </rPr>
      <t xml:space="preserve"> výdaje na výzkum a vývoj podle § 6 odst. 1 zákona č. 130/2002 Sb., o podpoře výzkumu a vývoje</t>
    </r>
  </si>
  <si>
    <r>
      <t>3)</t>
    </r>
    <r>
      <rPr>
        <sz val="8"/>
        <rFont val="Arial CE"/>
        <family val="2"/>
      </rPr>
      <t xml:space="preserve"> výdaje na výzkum a vývoj podle § 6 odst. 2 zákona č. 130/2002 Sb.</t>
    </r>
  </si>
  <si>
    <t>Ukazatele kapitoly 302 Poslanecká sněmovna Parlamentu</t>
  </si>
  <si>
    <t>Platy poslanců</t>
  </si>
  <si>
    <t>Náhrady výdajů spojených s výkonem funkce (podle z. č. 236/1995 Sb.)</t>
  </si>
  <si>
    <t>Výdaje na konzultační, poradenské a právní služby</t>
  </si>
  <si>
    <r>
      <t>2)</t>
    </r>
    <r>
      <rPr>
        <sz val="8"/>
        <rFont val="Arial CE"/>
        <family val="2"/>
      </rPr>
      <t xml:space="preserve"> výdaje na výzkum a vývoj podle § 6 odst. 1 zákona č. 130/2002 Sb.</t>
    </r>
  </si>
  <si>
    <t>Ukazatele kapitoly 303 Senát Parlamentu</t>
  </si>
  <si>
    <t>Platy senátorů</t>
  </si>
  <si>
    <t>Ukazatele kapitoly 304 Úřad vlády České republiky</t>
  </si>
  <si>
    <t xml:space="preserve">Platy zaměstnanců a ostatní platby za provedenou práci ve státní správě </t>
  </si>
  <si>
    <t xml:space="preserve">z toho: platy zaměstnanců ve státní správě </t>
  </si>
  <si>
    <t>Výdaje ze státního rozpočtu na financování společných programů EU a ČR celkem</t>
  </si>
  <si>
    <t>v tom:</t>
  </si>
  <si>
    <t>na financování programů (projektů) předvstupních nástrojů</t>
  </si>
  <si>
    <t>v tom: PHARE</t>
  </si>
  <si>
    <t>Výdaje na odstraňování škod způsobených povodněmi v roce 2002</t>
  </si>
  <si>
    <t>Ukazatele kapitoly 305 Bezpečnostní informační služba</t>
  </si>
  <si>
    <t>Ukazatele kapitoly 306 Ministerstvo zahraničních věcí</t>
  </si>
  <si>
    <t>Humanitární pomoc</t>
  </si>
  <si>
    <t>Rozvojová zahraniční pomoc</t>
  </si>
  <si>
    <t>Zahraniční vysílání rozhlasu</t>
  </si>
  <si>
    <t>Neinvestiční transfery do zahraničí</t>
  </si>
  <si>
    <t>Zajištění přípravy na krizové situace podle zákona č. 240/2000 Sb.</t>
  </si>
  <si>
    <t>Ukazatele kapitoly 307 Ministerstvo obrany</t>
  </si>
  <si>
    <t xml:space="preserve">Příjmy z pojistného na soc. zabezpečení a příspěvku na stát. politiku zaměstnanosti                                                </t>
  </si>
  <si>
    <t xml:space="preserve">z toho: pojistné na důchodové pojištění                </t>
  </si>
  <si>
    <r>
      <t xml:space="preserve">Specifický výzkum na vysokých školách </t>
    </r>
    <r>
      <rPr>
        <vertAlign val="superscript"/>
        <sz val="10"/>
        <rFont val="Arial CE"/>
        <family val="2"/>
      </rPr>
      <t>3)</t>
    </r>
  </si>
  <si>
    <r>
      <t xml:space="preserve">Platy zaměstnanců a ostatní platby za provedenou práci ve státní správě </t>
    </r>
    <r>
      <rPr>
        <vertAlign val="superscript"/>
        <sz val="10"/>
        <rFont val="Arial CE"/>
        <family val="2"/>
      </rPr>
      <t>4)</t>
    </r>
  </si>
  <si>
    <r>
      <t xml:space="preserve">z toho: platy zaměstnanců ve státní správě </t>
    </r>
    <r>
      <rPr>
        <vertAlign val="superscript"/>
        <sz val="10"/>
        <rFont val="Arial CE"/>
        <family val="2"/>
      </rPr>
      <t>4)</t>
    </r>
  </si>
  <si>
    <t xml:space="preserve">Důchody </t>
  </si>
  <si>
    <t xml:space="preserve">Ostatní sociální dávky </t>
  </si>
  <si>
    <t>Program protidrogové politiky</t>
  </si>
  <si>
    <t>Program sociální prevence a prevence kriminality</t>
  </si>
  <si>
    <t>Výdaje na sportovní reprezentaci</t>
  </si>
  <si>
    <r>
      <t>4)</t>
    </r>
    <r>
      <rPr>
        <sz val="8"/>
        <rFont val="Arial CE"/>
        <family val="2"/>
      </rPr>
      <t xml:space="preserve"> včetně správy ve složkách obrany, bezpečnosti, celní a právní ochrany</t>
    </r>
  </si>
  <si>
    <t>Ukazatele kapitoly 308 Národní bezpečnostní úřad</t>
  </si>
  <si>
    <t>Ukazatele kapitoly 309 Kancelář Veřejného ochránce práv</t>
  </si>
  <si>
    <t>Platy funkcionářů</t>
  </si>
  <si>
    <t>Náhrady výdajů spojených s výkonem funkce (z. č. 349/1999 Sb.)</t>
  </si>
  <si>
    <t>Ukazatele kapitoly 312 Ministerstvo financí</t>
  </si>
  <si>
    <t>Ostatní sociální dávky</t>
  </si>
  <si>
    <t>Mezinárodní fórum o spolupráci veřejného a soukromého sektoru (PPP)</t>
  </si>
  <si>
    <t>Ukazatele kapitoly 313 Ministerstvo práce a sociálních věcí</t>
  </si>
  <si>
    <r>
      <t xml:space="preserve">Nedaňové příjmy, kapitálové příjmy a přijaté dotace celkem </t>
    </r>
    <r>
      <rPr>
        <vertAlign val="superscript"/>
        <sz val="10"/>
        <rFont val="Arial CE"/>
        <family val="2"/>
      </rPr>
      <t>5)</t>
    </r>
  </si>
  <si>
    <t xml:space="preserve">z toho: příjmy z rozpočtu Evropské unie              </t>
  </si>
  <si>
    <r>
      <t>Příjmy z pojistného na soc.zabezpečení a příspěvku na stát.politiku zaměstnanosti</t>
    </r>
    <r>
      <rPr>
        <sz val="10"/>
        <rFont val="Arial CE"/>
        <family val="2"/>
      </rPr>
      <t xml:space="preserve">                                              </t>
    </r>
  </si>
  <si>
    <t xml:space="preserve">z toho: pojistné na důchodové pojištění              </t>
  </si>
  <si>
    <t xml:space="preserve">z toho: platy zaměstnanců </t>
  </si>
  <si>
    <t xml:space="preserve">Převod fondu kulturních a sociálních potřeb </t>
  </si>
  <si>
    <t>Pasivní politika zaměstnanosti</t>
  </si>
  <si>
    <t>Aktivní politika zaměstnanosti</t>
  </si>
  <si>
    <t>Výdaje spojené s realizací zákona č. 118/2000 Sb.</t>
  </si>
  <si>
    <t>Výdaje spojené s realizací zákona č. 39/2000 Sb., 261/2001 Sb. a 172/2002 Sb.</t>
  </si>
  <si>
    <t>Příspěvek zaměstnavatelům zaměstnávajícím více než 50% občanů se ZPS</t>
  </si>
  <si>
    <t>Podpora podnikatelských subjektů zaměstnávajících občany se ZPS</t>
  </si>
  <si>
    <t xml:space="preserve">Výdaje ústavů sociální péče řízených ministerstvem </t>
  </si>
  <si>
    <t>Zabezpečení systému státní sociální podpory</t>
  </si>
  <si>
    <t>Výdaje na spoje související s výplatou důchodů a ostatních dávek</t>
  </si>
  <si>
    <t>Dotace nestátním subjektům poskytujícím sociální služby</t>
  </si>
  <si>
    <t>z toho: program protidrogové politiky</t>
  </si>
  <si>
    <t xml:space="preserve">           program sociální prevence a prevence kriminality</t>
  </si>
  <si>
    <t xml:space="preserve">           podpora projektů integrace příslušníků rómské komunity</t>
  </si>
  <si>
    <t>Dotace České katolické charitě na domovy důchodců duchovních a řeholnic</t>
  </si>
  <si>
    <t>Bezpečnost a ochrana zdraví při práci</t>
  </si>
  <si>
    <t>a) na financování programů (projektů) předvstupních nástrojů</t>
  </si>
  <si>
    <t>b) na financování programů (projektů) strukturálních fondů a Fondu soudržnosti</t>
  </si>
  <si>
    <t>v tom: ESF</t>
  </si>
  <si>
    <r>
      <t>5)</t>
    </r>
    <r>
      <rPr>
        <sz val="8"/>
        <rFont val="Arial CE"/>
        <family val="2"/>
      </rPr>
      <t xml:space="preserve"> včetně příjmů z dobrovolného důchodového pojištění 41 312 tis. Kč a z dobrovolného nemocenského pojištění 267 011 tis. Kč</t>
    </r>
  </si>
  <si>
    <t>Ukazatele kapitoly 314 Ministerstvo vnitra</t>
  </si>
  <si>
    <r>
      <t xml:space="preserve">Výdaje na sportovní reprezentaci </t>
    </r>
    <r>
      <rPr>
        <b/>
        <i/>
        <sz val="10"/>
        <rFont val="Arial CE"/>
        <family val="2"/>
      </rPr>
      <t xml:space="preserve"> </t>
    </r>
  </si>
  <si>
    <r>
      <t xml:space="preserve">Mezinárodní konference a další odborné akce celkem </t>
    </r>
    <r>
      <rPr>
        <vertAlign val="superscript"/>
        <sz val="10"/>
        <rFont val="Arial CE"/>
        <family val="2"/>
      </rPr>
      <t>6)</t>
    </r>
  </si>
  <si>
    <t>v tom: Evropská skupina vláken ENFSI</t>
  </si>
  <si>
    <t xml:space="preserve">           Evropská skupina laků a skel ENFSI</t>
  </si>
  <si>
    <t xml:space="preserve">           Boj proti legalizaci výnosů z trestné činnosti</t>
  </si>
  <si>
    <t xml:space="preserve">           Ochranné prostředky záchranářů a obyvatel</t>
  </si>
  <si>
    <t xml:space="preserve">           Požární ochrana 2004</t>
  </si>
  <si>
    <t xml:space="preserve">           Pokroky v kriminalistice</t>
  </si>
  <si>
    <t xml:space="preserve">           Rekodifikace trestního zákonodárství</t>
  </si>
  <si>
    <t xml:space="preserve">           Perspektivy rozvoje výuky policejního managementu a informatiky</t>
  </si>
  <si>
    <t xml:space="preserve">           Seminář k policejní cizojazyčné zásobě</t>
  </si>
  <si>
    <t xml:space="preserve">             Seminář k problematice využití operativně pátracích prostředků jako důkaz v trestním řízení</t>
  </si>
  <si>
    <t xml:space="preserve">           Terorismus jako aktuální forma ozbrojeného konfliktu</t>
  </si>
  <si>
    <r>
      <t xml:space="preserve">6) </t>
    </r>
    <r>
      <rPr>
        <sz val="8"/>
        <rFont val="Arial CE"/>
        <family val="2"/>
      </rPr>
      <t>podle § 71 odst. 3 zákona č. 218/2000 Sb., o rozpočtových pravidlech a o změně některých souvisejících zákonů (rozpočtová pravidla)</t>
    </r>
  </si>
  <si>
    <t>Ukazatele kapitoly 315 Ministerstvo životního prostředí</t>
  </si>
  <si>
    <t>Dotace občanským sdružením</t>
  </si>
  <si>
    <t>Neinvestiční transfery mezinárodním organizacím</t>
  </si>
  <si>
    <t xml:space="preserve">           ISPA</t>
  </si>
  <si>
    <t>v tom: ERDF</t>
  </si>
  <si>
    <t xml:space="preserve">           ESF</t>
  </si>
  <si>
    <t xml:space="preserve">           Fond soudržnosti</t>
  </si>
  <si>
    <t xml:space="preserve">Mezinárodní konference "ACID RAIN"  </t>
  </si>
  <si>
    <t>Mezinárodní konference XVI. zasedání smluvních stran Montrealského protokolu</t>
  </si>
  <si>
    <t>Ukazatele kapitoly 317 Ministerstvo pro místní rozvoj</t>
  </si>
  <si>
    <t>Platy zaměstnanců a ostatní platby za provedenou práci ve státní správě</t>
  </si>
  <si>
    <t>Státní finanční podpora k hypotečním úvěrům na bytovou výstavbu</t>
  </si>
  <si>
    <t>a) související s finančními nástroji pro období před vstupem ČR do EU celkem</t>
  </si>
  <si>
    <t xml:space="preserve">          ISPA</t>
  </si>
  <si>
    <t xml:space="preserve">          SAPARD</t>
  </si>
  <si>
    <t>b) související se strukturálními fondy a Fondem soudržnosti celkem</t>
  </si>
  <si>
    <t xml:space="preserve">          ESF</t>
  </si>
  <si>
    <t xml:space="preserve">          EAGGF (záruční sekce)</t>
  </si>
  <si>
    <t xml:space="preserve">          EAGGF (orientační sekce)</t>
  </si>
  <si>
    <t xml:space="preserve">          FIFG</t>
  </si>
  <si>
    <t xml:space="preserve">          Fond soudržnosti</t>
  </si>
  <si>
    <t>Ukazatele kapitoly 321 Grantová agentura České republiky</t>
  </si>
  <si>
    <t>Ukazatele kapitoly 322 Ministerstvo průmyslu a obchodu</t>
  </si>
  <si>
    <r>
      <t xml:space="preserve">Národní program výzkumu 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2"/>
      </rPr>
      <t xml:space="preserve"> </t>
    </r>
  </si>
  <si>
    <t>Útlum hornictví včetně sanace těžby uranu a mandatorních sociálních výdajů</t>
  </si>
  <si>
    <t>Doprovodný sociální program restrukturalizace ocelářského průmyslu</t>
  </si>
  <si>
    <t>Ukazatele kapitoly 327 Ministerstvo dopravy</t>
  </si>
  <si>
    <t>Příspěvek na ztrátu dopravce z provozu veřejné osobní drážní  dopravy</t>
  </si>
  <si>
    <t>Příspěvek na dopravní cestu nehrazený ze Státního fondu dopravní infrastruktury</t>
  </si>
  <si>
    <t>Příspěvek na provoz kombinované dopravy</t>
  </si>
  <si>
    <t>Doprovodný sociální program pro ČD</t>
  </si>
  <si>
    <t>Úhrada závazků ČD</t>
  </si>
  <si>
    <t>Podpora obnovy vozidel regionální a městské hromadné dopravy</t>
  </si>
  <si>
    <t>na financování programů (projektů) strukturálních fondů a Fondu soudržnosti</t>
  </si>
  <si>
    <t>Ukazatele kapitoly 328 Český telekomunikační úřad</t>
  </si>
  <si>
    <t>Ukazatele kapitoly 329 Ministerstvo zemědělství</t>
  </si>
  <si>
    <r>
      <t xml:space="preserve">z toho: Příjmy ze souhrnného rozpočtu Evropské unie  </t>
    </r>
    <r>
      <rPr>
        <i/>
        <sz val="10"/>
        <rFont val="Arial CE"/>
        <family val="2"/>
      </rPr>
      <t xml:space="preserve">           </t>
    </r>
  </si>
  <si>
    <r>
      <t xml:space="preserve">Podpora agrokomplexu celkem </t>
    </r>
    <r>
      <rPr>
        <vertAlign val="superscript"/>
        <sz val="10"/>
        <rFont val="Arial CE"/>
        <family val="2"/>
      </rPr>
      <t>7)</t>
    </r>
  </si>
  <si>
    <t xml:space="preserve">  z toho: užití EAGGF (záruční sekce) a navazující výdaje SR celkem</t>
  </si>
  <si>
    <t xml:space="preserve">      v tom: přímé platby -  předfinancování ze SR</t>
  </si>
  <si>
    <t xml:space="preserve">                 navýšení přímých plateb ze SR </t>
  </si>
  <si>
    <t xml:space="preserve">                 financování Horizontálního plánu rozvoje venkova z rozpočtu EU </t>
  </si>
  <si>
    <t xml:space="preserve">                 spolufinancování Horizontálního plánu rozvoje venkova ze SR</t>
  </si>
  <si>
    <t>Podpora lesnímu hospodářství</t>
  </si>
  <si>
    <t>Podpora vodnímu hospodářství</t>
  </si>
  <si>
    <t>Státní podpora zdravotně postiženým občanům na bezlepkové 
a bezbílkovinné potraviny</t>
  </si>
  <si>
    <t xml:space="preserve">    v tom: PHARE</t>
  </si>
  <si>
    <t xml:space="preserve">               SAPARD</t>
  </si>
  <si>
    <t xml:space="preserve">    v tom: EAGGF (orientační sekce)</t>
  </si>
  <si>
    <t>Mezinárodní konference k problematice vztekliny (WHO)</t>
  </si>
  <si>
    <r>
      <t>7)</t>
    </r>
    <r>
      <rPr>
        <sz val="8"/>
        <rFont val="Arial CE"/>
        <family val="2"/>
      </rPr>
      <t xml:space="preserve"> v  tom:  - podpůrné programy - podle § 2 odst. 1 zákona o zemědělství č. 252/1997 Sb. a zásad Ministerstva zemědělství  </t>
    </r>
  </si>
  <si>
    <t xml:space="preserve">                - posílení příjmů zemědělských výrobců - podle § 2 odst. 3 a 4 zákona o zemědělství č. 252/1997 Sb. a nařízení vlády</t>
  </si>
  <si>
    <t xml:space="preserve">                  č. 505/2000 Sb., kterým se stanoví podpůrné programy k podpoře mimoprodukčních funkcí zemědělství, k podpoře</t>
  </si>
  <si>
    <t xml:space="preserve">                  aktivit podílejících se na udržování krajiny, programy pomoci k podpoře méně příznivých oblastí a kriteria </t>
  </si>
  <si>
    <t xml:space="preserve">                  pro jejich posuzování</t>
  </si>
  <si>
    <t xml:space="preserve">                - majetková újma  podle § 16 odst. 2 zákona č. 147/1996 Sb., o rostlinolékařské péči </t>
  </si>
  <si>
    <t xml:space="preserve">                - dotace Podpůrnému a garančnímu rolnickému a lesnickému fondu, a. s. </t>
  </si>
  <si>
    <t xml:space="preserve">Ukazatele kapitoly 333 Ministerstvo školství, mládeže a tělovýchovy </t>
  </si>
  <si>
    <t xml:space="preserve">z toho: Příjmy ze souhrnného rozpočtu Evropské unie              </t>
  </si>
  <si>
    <r>
      <t xml:space="preserve">Mezinárodní spolupráce ve výzkumu a vývoji </t>
    </r>
    <r>
      <rPr>
        <vertAlign val="superscript"/>
        <sz val="10"/>
        <rFont val="Arial CE"/>
        <family val="2"/>
      </rPr>
      <t>3)</t>
    </r>
  </si>
  <si>
    <t>Výdaje kapitoly bez výzkumu a vývoje, vybraných okruhů výdajů 
a výdajů souvisejících s reprodukcí investičního majetku</t>
  </si>
  <si>
    <r>
      <t xml:space="preserve">v tom: transfery vysokým školám </t>
    </r>
    <r>
      <rPr>
        <vertAlign val="superscript"/>
        <sz val="10"/>
        <rFont val="Arial CE"/>
        <family val="2"/>
      </rPr>
      <t>8)</t>
    </r>
  </si>
  <si>
    <t xml:space="preserve">          výdaje regionálního školství</t>
  </si>
  <si>
    <t xml:space="preserve">          ostatní přímo řízené organizace a společné úkoly</t>
  </si>
  <si>
    <t xml:space="preserve">          podpora činnosti v oblasti mládeže a tělovýchovy</t>
  </si>
  <si>
    <t xml:space="preserve">          běžné výdaje státní správy</t>
  </si>
  <si>
    <t>Vybrané okruhy výdajů:</t>
  </si>
  <si>
    <t>Financování komunitárních programů</t>
  </si>
  <si>
    <t>Program podpory vzdělávání národnostních menšin a multikulturní výchova</t>
  </si>
  <si>
    <t>Program podpory projektů integrace příslušníků romské komunity</t>
  </si>
  <si>
    <t xml:space="preserve">Zajištění přípravy na krizové situace podle zákona č. 240/2000 Sb. </t>
  </si>
  <si>
    <t>Státní informační politika</t>
  </si>
  <si>
    <r>
      <t xml:space="preserve">Mezinárodní konference a další odborné akce celkem </t>
    </r>
    <r>
      <rPr>
        <vertAlign val="superscript"/>
        <sz val="10"/>
        <rFont val="Arial CE"/>
        <family val="2"/>
      </rPr>
      <t>6)</t>
    </r>
    <r>
      <rPr>
        <sz val="10"/>
        <rFont val="Arial CE"/>
        <family val="2"/>
      </rPr>
      <t xml:space="preserve"> : </t>
    </r>
  </si>
  <si>
    <t>v tom: Konference Rady Evropy</t>
  </si>
  <si>
    <t xml:space="preserve">         Seminář ESCJ/RE - validace a implementace evropského jazykového portfolia</t>
  </si>
  <si>
    <t xml:space="preserve">         Mezinárodní konference UNESCO - Učitel a vzdělávání pro udržitelný rozvoj</t>
  </si>
  <si>
    <t xml:space="preserve">         Seminář v rámci česko-slovensko-belgické spolupráce v oblasti SOŠ (projekt VOTEC)</t>
  </si>
  <si>
    <t xml:space="preserve">         Konference zástupců prac. skupin zemí "Visegradské 4" k problematice speciál. vzd.</t>
  </si>
  <si>
    <t xml:space="preserve">         Seminář OECD/IMHE </t>
  </si>
  <si>
    <t xml:space="preserve">         Zasedání CEE (seminář akreditačních gremií)</t>
  </si>
  <si>
    <t xml:space="preserve">         Setkání laureátů soutěže Evropa ve škole v rámci RE</t>
  </si>
  <si>
    <t xml:space="preserve">         Seminář k problematice volného času dětí a mládeže</t>
  </si>
  <si>
    <t xml:space="preserve">         Evropská konference o středoškolské odborné činnosti a její realizace ve státech EU</t>
  </si>
  <si>
    <t xml:space="preserve">         Mezinárodní setkání členů Koordinačního centra mezinárodní biologické olympiády</t>
  </si>
  <si>
    <t xml:space="preserve">          Seminář k naplňování podrobného programů EK pro realizaci cílů Lisabonského procesu</t>
  </si>
  <si>
    <t xml:space="preserve">         Seminář k uznávání profesních kvalifikací v EU</t>
  </si>
  <si>
    <r>
      <t>6)</t>
    </r>
    <r>
      <rPr>
        <sz val="8"/>
        <rFont val="Arial CE"/>
        <family val="2"/>
      </rPr>
      <t xml:space="preserve"> podle § 71 odst. 3 zákona č. 218/2000 Sb., rozpočtová pravidla</t>
    </r>
  </si>
  <si>
    <r>
      <t>8)</t>
    </r>
    <r>
      <rPr>
        <sz val="8"/>
        <rFont val="Arial CE"/>
        <family val="2"/>
      </rPr>
      <t xml:space="preserve"> dotace veřejným vysokým školám dle § 18 odst. 3 zákona č. 111/1998 Sb., o vysokých školách a o změně</t>
    </r>
  </si>
  <si>
    <t xml:space="preserve">         a doplnění dalších zákonů; finanční prostředky pro policejní VŠ jsou zahrnuty do kapitoly MV,</t>
  </si>
  <si>
    <t xml:space="preserve">         pro vojenské VŠ do kapitoly MO</t>
  </si>
  <si>
    <t>Ukazatele kapitoly 334 Ministerstvo kultury</t>
  </si>
  <si>
    <t>Výdaje na církve a náboženské společnosti (CNS) celkem</t>
  </si>
  <si>
    <t>z toho: výdaje na činnost registrovaných CNS</t>
  </si>
  <si>
    <t xml:space="preserve">           v tom: platy duchovních</t>
  </si>
  <si>
    <t xml:space="preserve">                     pojistné duchovních</t>
  </si>
  <si>
    <t xml:space="preserve">                     platy administrativy</t>
  </si>
  <si>
    <t xml:space="preserve">                     pojistné administrativy</t>
  </si>
  <si>
    <t xml:space="preserve">                     prostředky na věcné náklady CNS</t>
  </si>
  <si>
    <t xml:space="preserve">                     prostředky na údržbu církevního majetku</t>
  </si>
  <si>
    <t>Program státní podpory profesionálních divadel a stálých profesionálních symfonických orchestrů a pěveckých sborů</t>
  </si>
  <si>
    <t xml:space="preserve">Program záchrany architektonického dědictví </t>
  </si>
  <si>
    <t>Havárie střech památek</t>
  </si>
  <si>
    <t>Program restaurování movitých kulturních památek</t>
  </si>
  <si>
    <t>Integrovaný systém ochrany movitého kulturního dědictví</t>
  </si>
  <si>
    <t>Program regenerace městských památkových rezervací a městských památkových zón</t>
  </si>
  <si>
    <t>Péče o vesnické památkové rezervace a zóny a krajinné památkové zóny</t>
  </si>
  <si>
    <t>Podpora záchranných archeologických výzkumů</t>
  </si>
  <si>
    <t>Podpora kulturních aktivit národnostních menšin</t>
  </si>
  <si>
    <t>Podpora projektů integrace příslušníků romské komunity</t>
  </si>
  <si>
    <t>Veřejné informační služby knihoven</t>
  </si>
  <si>
    <t>Podpora rozšiřování a přijímání informací v jazycích národnostních menšin</t>
  </si>
  <si>
    <t>Rehabilitace památníků bojů za svobodu, nezávislost a demokracii</t>
  </si>
  <si>
    <t>Kulturní aktivity</t>
  </si>
  <si>
    <t>Výdaje na financování komunitárních programů</t>
  </si>
  <si>
    <t>Výdaje na odstraňování škod způsobených povodněmi v r. 2002</t>
  </si>
  <si>
    <t>Ukazatele kapitoly 335 Ministerstvo zdravotnictví</t>
  </si>
  <si>
    <t>Národní program zdraví</t>
  </si>
  <si>
    <t>Prevence HIV/AIDS</t>
  </si>
  <si>
    <t>Národní program přípravy na stárnutí</t>
  </si>
  <si>
    <t>Národní plán pomoci zdravotně postiženým</t>
  </si>
  <si>
    <t>Ukazatele kapitoly 336 Ministerstvo spravedlnosti</t>
  </si>
  <si>
    <t xml:space="preserve">z toho: pojistné na důchodové pojištění                 </t>
  </si>
  <si>
    <t xml:space="preserve">Platy soudců </t>
  </si>
  <si>
    <t>Platy státních zástupců</t>
  </si>
  <si>
    <t>z toho: odchodné</t>
  </si>
  <si>
    <t xml:space="preserve">Výdaje justice          </t>
  </si>
  <si>
    <t xml:space="preserve">Výdaje  vězeňství                                    </t>
  </si>
  <si>
    <t>Odměny  odsouzených</t>
  </si>
  <si>
    <t>Ukazatele kapitoly 338 Ministerstvo informatiky</t>
  </si>
  <si>
    <t>Ukazatele kapitoly 343 Úřad pro ochranu osobních údajů</t>
  </si>
  <si>
    <t>Ukazatele kapitoly 344 Úřad průmyslového vlastnictví</t>
  </si>
  <si>
    <t>Výdaje na spolupořádání mezinárodní konference EPIDOS 2004</t>
  </si>
  <si>
    <t>Ukazatele kapitoly 345 Český statistický úřad</t>
  </si>
  <si>
    <t>Ukazatele kapitoly 346 Český úřad zeměměřický a katastrální</t>
  </si>
  <si>
    <t>Ukazatele kapitoly 347 Komise pro cenné papíry</t>
  </si>
  <si>
    <t>Ukazatele kapitoly 348 Český báňský úřad</t>
  </si>
  <si>
    <t xml:space="preserve"> Ukazatele kapitoly 349 Energetický regulační úřad</t>
  </si>
  <si>
    <t>související s finančními nástroji pro období před vstupem ČR do EU celkem</t>
  </si>
  <si>
    <t xml:space="preserve"> Ukazatele kapitoly 353 Úřad pro ochranu hospodářské soutěže</t>
  </si>
  <si>
    <t>Ukazatele kapitoly 358 Ústavní soud</t>
  </si>
  <si>
    <t>Platy soudců</t>
  </si>
  <si>
    <t>Ukazatele kapitoly 361 Akademie věd České republiky</t>
  </si>
  <si>
    <t xml:space="preserve">Ukazatele kapitoly 372 Rada České republiky </t>
  </si>
  <si>
    <t xml:space="preserve">               pro rozhlasové a televizní vysílání</t>
  </si>
  <si>
    <t>z toho: platy zaměstnanců ve státní správě</t>
  </si>
  <si>
    <t xml:space="preserve">           odměny členů Rady pro rozhlasové a televizní vysílání</t>
  </si>
  <si>
    <t>Ukazatele kapitoly 374 Správa státních hmotných rezerv</t>
  </si>
  <si>
    <t>Ukazatele kapitoly 375 Státní úřad pro jadernou bezpečnost</t>
  </si>
  <si>
    <t>Radonový program</t>
  </si>
  <si>
    <t>Ukazatele kapitoly 381 Nejvyšší kontrolní úřad</t>
  </si>
  <si>
    <t>Platy funkcionářů NKÚ</t>
  </si>
  <si>
    <t>Ukazatele kapitoly 396 Státní dluh</t>
  </si>
  <si>
    <t>Financování</t>
  </si>
  <si>
    <t xml:space="preserve">Vydané státní dluhopisy </t>
  </si>
  <si>
    <t>Úroky státního dluhu</t>
  </si>
  <si>
    <t>Poplatky spojené s obsluhou státního dluhu</t>
  </si>
  <si>
    <t>Ukazatele kapitoly 397 Operace státních finančních aktiv</t>
  </si>
  <si>
    <r>
      <t xml:space="preserve">Příjmy na účtech státních finančních aktiv - odvody od původců radioaktivních odpadů na jaderný účet </t>
    </r>
    <r>
      <rPr>
        <vertAlign val="superscript"/>
        <sz val="10"/>
        <rFont val="Arial CE"/>
        <family val="2"/>
      </rPr>
      <t>9)</t>
    </r>
  </si>
  <si>
    <t>Příjmy na účtech státních finančních aktiv - ostatní příjmy</t>
  </si>
  <si>
    <t>Výdaje z účtů státních finančních aktiv celkem</t>
  </si>
  <si>
    <t>Změna stavu prostředků na bankovních účtech</t>
  </si>
  <si>
    <t>Přijaté dlouhodobé úvěry</t>
  </si>
  <si>
    <t>Financování opatření k odstranění následků povodní</t>
  </si>
  <si>
    <r>
      <t xml:space="preserve">Výdaje na obnovu koryt vodních toků a vodohospodářských děl a protipovodňová opatření </t>
    </r>
    <r>
      <rPr>
        <vertAlign val="superscript"/>
        <sz val="10"/>
        <rFont val="Arial CE"/>
        <family val="2"/>
      </rPr>
      <t>10)</t>
    </r>
  </si>
  <si>
    <r>
      <t xml:space="preserve">Výdaje na financování programů výstavby a technické obnovy vodovodů a úpraven vod, čistíren odpadních vod a kanalizací </t>
    </r>
    <r>
      <rPr>
        <vertAlign val="superscript"/>
        <sz val="10"/>
        <rFont val="Arial CE"/>
        <family val="2"/>
      </rPr>
      <t>11)</t>
    </r>
  </si>
  <si>
    <t>Výdaje na projekty financované z úvěrů od EIB</t>
  </si>
  <si>
    <t>Výdaje vyvolané zánikem věcných břemen na restituovaném majetku</t>
  </si>
  <si>
    <t>Financování řešení důsledků kosovské krize</t>
  </si>
  <si>
    <t>Výdaje na obnovu, odbahnění a rekonstrukci rybníků</t>
  </si>
  <si>
    <t>Výdaje na činnost Správy úložišť radioaktivních odpadů</t>
  </si>
  <si>
    <r>
      <t xml:space="preserve">Výdaje na infrastrukturní akce k víceúčelovým halám </t>
    </r>
    <r>
      <rPr>
        <vertAlign val="superscript"/>
        <sz val="10"/>
        <rFont val="Arial CE"/>
        <family val="2"/>
      </rPr>
      <t>12)</t>
    </r>
  </si>
  <si>
    <r>
      <t xml:space="preserve">  9)</t>
    </r>
    <r>
      <rPr>
        <sz val="8"/>
        <rFont val="Arial CE"/>
        <family val="2"/>
      </rPr>
      <t xml:space="preserve"> zahrnuto v daňových příjmech </t>
    </r>
  </si>
  <si>
    <r>
      <t>10)</t>
    </r>
    <r>
      <rPr>
        <sz val="8"/>
        <rFont val="Arial CE"/>
        <family val="2"/>
      </rPr>
      <t xml:space="preserve"> § 135 zákona č. 254/2001 Sb., vodní zákon</t>
    </r>
  </si>
  <si>
    <r>
      <t>11)</t>
    </r>
    <r>
      <rPr>
        <sz val="8"/>
        <rFont val="Arial CE"/>
        <family val="2"/>
      </rPr>
      <t xml:space="preserve"> § 45 zákona č. 274/2001 Sb., zákon o vodovodech a kanalizacích</t>
    </r>
  </si>
  <si>
    <r>
      <t>12)</t>
    </r>
    <r>
      <rPr>
        <sz val="8"/>
        <rFont val="Arial CE"/>
        <family val="2"/>
      </rPr>
      <t xml:space="preserve"> § 15 zákona č. 473/2001 Sb., kterým se mění zákon č. 500/1990 Sb., o působnosti orgánů České republiky ve věcech</t>
    </r>
  </si>
  <si>
    <t xml:space="preserve">    převodů vlastnictví státu k některým věcem na jiné právnické a fyzické osoby, ve znění pozdějších předpisů, a navazující</t>
  </si>
  <si>
    <t xml:space="preserve">    usnesení PSP ČR č. 2282 z 3. května 2002</t>
  </si>
  <si>
    <t>Ukazatele kapitoly 398 Všeobecná pokladní správa</t>
  </si>
  <si>
    <t xml:space="preserve">z toho: příjmy z  rozpočtu Evropské unie              </t>
  </si>
  <si>
    <t>Daňové příjmy celkem</t>
  </si>
  <si>
    <t xml:space="preserve">Vládní rozpočtová rezerva </t>
  </si>
  <si>
    <t>Rezerva na řešení krizových situací, jejich předcházení a odstraňování jejich následků (z.č. 240/2000 Sb., ve znění pozdějších předpisů)</t>
  </si>
  <si>
    <t>Rezerva na mimořádné výdaje podle z.č. 239/2000 Sb., o integrovaném záchranném systému</t>
  </si>
  <si>
    <t xml:space="preserve">Vrcholné státní návštěvy </t>
  </si>
  <si>
    <t>Výdaje na protidrogovou politiku</t>
  </si>
  <si>
    <t>Stavební spoření</t>
  </si>
  <si>
    <t>Podpora exportu</t>
  </si>
  <si>
    <t>Majetková újma</t>
  </si>
  <si>
    <t>Ostatní podpora podnikům</t>
  </si>
  <si>
    <t>Dotace a návratné finanční výpomoci neziskovým organizacím</t>
  </si>
  <si>
    <t>Sociální výdaje; náhrady</t>
  </si>
  <si>
    <t>Transfery mezinárodním organizacím, zahraniční pomoc</t>
  </si>
  <si>
    <t>Finanční vztahy k rozpočtům krajů - viz příloha č. 6</t>
  </si>
  <si>
    <t>Finanční vztahy k rozpočtům obcí v úhrnech po jednotlivých krajích - viz příloha č. 7</t>
  </si>
  <si>
    <t>Příspěvek na výkon státní správy obcím s rozšířenou působností - viz příloha č. 8</t>
  </si>
  <si>
    <t>Další prostředky pro územní samosprávné celky</t>
  </si>
  <si>
    <t>Transfery veřejným rozpočtům ústřední úrovně</t>
  </si>
  <si>
    <t>z toho: Dotace Státnímu zemědělskému intervenčnímu fondu na regulaci trhu</t>
  </si>
  <si>
    <t xml:space="preserve">            Dotace Státnímu zemědělskému intervenčnímu fondu na krytí správních výdajů</t>
  </si>
  <si>
    <t xml:space="preserve">            Dotace Státnímu fondu dopravní infrastruktury</t>
  </si>
  <si>
    <t>Ostatní výdaje</t>
  </si>
  <si>
    <t>Výdaje na úhradu ztráty České konsolidační agentury</t>
  </si>
  <si>
    <t>Odvod vlastních zdrojů Evropských společenství  do rozpočtu Evropské unie</t>
  </si>
  <si>
    <t xml:space="preserve">v tom: PHARE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</si>
</sst>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&quot;NELZE !&quot;"/>
    <numFmt numFmtId="173" formatCode="#,##0;[Red]\-#,##0;&quot;  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0"/>
    </font>
    <font>
      <sz val="10"/>
      <color indexed="10"/>
      <name val="Arial CE"/>
      <family val="2"/>
    </font>
    <font>
      <u val="single"/>
      <sz val="10"/>
      <name val="Arial CE"/>
      <family val="0"/>
    </font>
    <font>
      <sz val="10"/>
      <color indexed="62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vertAlign val="superscript"/>
      <sz val="8"/>
      <name val="Arial CE"/>
      <family val="2"/>
    </font>
    <font>
      <sz val="10"/>
      <name val="Times New Roman"/>
      <family val="1"/>
    </font>
    <font>
      <b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3" xfId="0" applyBorder="1" applyAlignment="1">
      <alignment wrapText="1"/>
    </xf>
    <xf numFmtId="3" fontId="0" fillId="0" borderId="0" xfId="0" applyNumberFormat="1" applyAlignment="1">
      <alignment horizontal="centerContinuous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3" fontId="0" fillId="0" borderId="3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7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2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2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left" wrapText="1"/>
    </xf>
    <xf numFmtId="3" fontId="0" fillId="2" borderId="14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0" fillId="0" borderId="14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7" xfId="0" applyNumberFormat="1" applyFont="1" applyBorder="1" applyAlignment="1">
      <alignment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3" fontId="0" fillId="0" borderId="17" xfId="0" applyNumberFormat="1" applyFont="1" applyBorder="1" applyAlignment="1">
      <alignment horizontal="right" vertical="center"/>
    </xf>
    <xf numFmtId="0" fontId="0" fillId="0" borderId="8" xfId="0" applyBorder="1" applyAlignment="1">
      <alignment/>
    </xf>
    <xf numFmtId="3" fontId="0" fillId="0" borderId="17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3" fontId="0" fillId="0" borderId="14" xfId="20" applyNumberFormat="1" applyBorder="1">
      <alignment/>
      <protection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3" fontId="0" fillId="0" borderId="7" xfId="0" applyNumberForma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left"/>
    </xf>
    <xf numFmtId="3" fontId="0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24" xfId="0" applyBorder="1" applyAlignment="1">
      <alignment wrapText="1"/>
    </xf>
    <xf numFmtId="0" fontId="0" fillId="2" borderId="24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8" xfId="0" applyFont="1" applyBorder="1" applyAlignment="1">
      <alignment horizontal="center"/>
    </xf>
    <xf numFmtId="3" fontId="0" fillId="2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0" fontId="0" fillId="0" borderId="18" xfId="0" applyBorder="1" applyAlignment="1">
      <alignment wrapText="1"/>
    </xf>
    <xf numFmtId="0" fontId="0" fillId="0" borderId="21" xfId="0" applyFont="1" applyBorder="1" applyAlignment="1">
      <alignment vertical="center" wrapText="1"/>
    </xf>
    <xf numFmtId="3" fontId="0" fillId="0" borderId="14" xfId="20" applyNumberFormat="1" applyFont="1" applyBorder="1">
      <alignment/>
      <protection/>
    </xf>
    <xf numFmtId="0" fontId="0" fillId="0" borderId="7" xfId="0" applyFont="1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2" borderId="3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left" wrapText="1"/>
    </xf>
    <xf numFmtId="0" fontId="2" fillId="0" borderId="0" xfId="0" applyFont="1" applyAlignment="1">
      <alignment/>
    </xf>
    <xf numFmtId="3" fontId="0" fillId="0" borderId="2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 horizontal="left" wrapText="1"/>
    </xf>
    <xf numFmtId="3" fontId="0" fillId="0" borderId="12" xfId="0" applyNumberFormat="1" applyFill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1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1" xfId="0" applyBorder="1" applyAlignment="1">
      <alignment vertical="center"/>
    </xf>
    <xf numFmtId="3" fontId="0" fillId="0" borderId="2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30" xfId="0" applyBorder="1" applyAlignment="1">
      <alignment wrapText="1"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23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20" xfId="0" applyNumberFormat="1" applyFont="1" applyFill="1" applyBorder="1" applyAlignment="1">
      <alignment wrapText="1"/>
    </xf>
    <xf numFmtId="0" fontId="0" fillId="0" borderId="0" xfId="19">
      <alignment/>
      <protection/>
    </xf>
    <xf numFmtId="0" fontId="0" fillId="0" borderId="0" xfId="19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5" fillId="0" borderId="9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right"/>
      <protection/>
    </xf>
    <xf numFmtId="0" fontId="0" fillId="0" borderId="2" xfId="19" applyBorder="1">
      <alignment/>
      <protection/>
    </xf>
    <xf numFmtId="0" fontId="0" fillId="0" borderId="6" xfId="19" applyFont="1" applyBorder="1" applyAlignment="1">
      <alignment horizontal="left"/>
      <protection/>
    </xf>
    <xf numFmtId="3" fontId="0" fillId="0" borderId="3" xfId="19" applyNumberFormat="1" applyFont="1" applyBorder="1" applyAlignment="1">
      <alignment horizontal="right"/>
      <protection/>
    </xf>
    <xf numFmtId="0" fontId="1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7" fillId="0" borderId="12" xfId="19" applyFont="1" applyBorder="1">
      <alignment/>
      <protection/>
    </xf>
    <xf numFmtId="0" fontId="0" fillId="0" borderId="18" xfId="19" applyFont="1" applyBorder="1">
      <alignment/>
      <protection/>
    </xf>
    <xf numFmtId="3" fontId="0" fillId="0" borderId="16" xfId="19" applyNumberFormat="1" applyBorder="1">
      <alignment/>
      <protection/>
    </xf>
    <xf numFmtId="0" fontId="5" fillId="0" borderId="2" xfId="19" applyFont="1" applyBorder="1" applyAlignment="1">
      <alignment horizontal="left"/>
      <protection/>
    </xf>
    <xf numFmtId="0" fontId="1" fillId="0" borderId="3" xfId="19" applyFont="1" applyBorder="1" applyAlignment="1">
      <alignment horizontal="center"/>
      <protection/>
    </xf>
    <xf numFmtId="3" fontId="1" fillId="0" borderId="3" xfId="19" applyNumberFormat="1" applyFont="1" applyBorder="1" applyAlignment="1">
      <alignment horizontal="right"/>
      <protection/>
    </xf>
    <xf numFmtId="0" fontId="7" fillId="0" borderId="6" xfId="19" applyFont="1" applyBorder="1" applyAlignment="1">
      <alignment horizontal="left"/>
      <protection/>
    </xf>
    <xf numFmtId="3" fontId="7" fillId="0" borderId="3" xfId="19" applyNumberFormat="1" applyFont="1" applyBorder="1" applyAlignment="1">
      <alignment horizontal="right"/>
      <protection/>
    </xf>
    <xf numFmtId="0" fontId="0" fillId="0" borderId="6" xfId="19" applyBorder="1">
      <alignment/>
      <protection/>
    </xf>
    <xf numFmtId="3" fontId="0" fillId="0" borderId="3" xfId="19" applyNumberFormat="1" applyBorder="1" applyAlignment="1">
      <alignment horizontal="right"/>
      <protection/>
    </xf>
    <xf numFmtId="0" fontId="0" fillId="0" borderId="3" xfId="19" applyBorder="1">
      <alignment/>
      <protection/>
    </xf>
    <xf numFmtId="0" fontId="7" fillId="0" borderId="3" xfId="19" applyFont="1" applyBorder="1">
      <alignment/>
      <protection/>
    </xf>
    <xf numFmtId="0" fontId="0" fillId="0" borderId="5" xfId="19" applyBorder="1">
      <alignment/>
      <protection/>
    </xf>
    <xf numFmtId="0" fontId="0" fillId="0" borderId="23" xfId="19" applyFont="1" applyBorder="1" applyAlignment="1">
      <alignment horizontal="left"/>
      <protection/>
    </xf>
    <xf numFmtId="3" fontId="0" fillId="0" borderId="21" xfId="19" applyNumberFormat="1" applyBorder="1" applyAlignment="1">
      <alignment horizontal="right" vertical="center"/>
      <protection/>
    </xf>
    <xf numFmtId="0" fontId="0" fillId="0" borderId="12" xfId="19" applyFont="1" applyBorder="1">
      <alignment/>
      <protection/>
    </xf>
    <xf numFmtId="3" fontId="17" fillId="0" borderId="3" xfId="0" applyNumberFormat="1" applyFont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7" fillId="0" borderId="21" xfId="0" applyNumberFormat="1" applyFont="1" applyBorder="1" applyAlignment="1">
      <alignment horizontal="right"/>
    </xf>
    <xf numFmtId="0" fontId="0" fillId="0" borderId="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 vertical="center"/>
    </xf>
    <xf numFmtId="3" fontId="0" fillId="3" borderId="12" xfId="0" applyNumberFormat="1" applyFill="1" applyBorder="1" applyAlignment="1">
      <alignment horizontal="left"/>
    </xf>
    <xf numFmtId="3" fontId="0" fillId="3" borderId="16" xfId="0" applyNumberFormat="1" applyFont="1" applyFill="1" applyBorder="1" applyAlignment="1">
      <alignment horizontal="right"/>
    </xf>
    <xf numFmtId="3" fontId="0" fillId="4" borderId="16" xfId="0" applyNumberFormat="1" applyFont="1" applyFill="1" applyBorder="1" applyAlignment="1">
      <alignment horizontal="right"/>
    </xf>
    <xf numFmtId="0" fontId="0" fillId="3" borderId="12" xfId="0" applyFill="1" applyBorder="1" applyAlignment="1">
      <alignment/>
    </xf>
    <xf numFmtId="3" fontId="0" fillId="3" borderId="14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34" xfId="0" applyFill="1" applyBorder="1" applyAlignment="1">
      <alignment/>
    </xf>
    <xf numFmtId="3" fontId="0" fillId="3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3" borderId="0" xfId="0" applyNumberForma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03 MF-SR03-schvaleny191202 pril.4.xls" xfId="19"/>
    <cellStyle name="normální_zákonová tabulka 504U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00390625" style="0" customWidth="1"/>
    <col min="2" max="2" width="69.75390625" style="0" customWidth="1"/>
    <col min="3" max="3" width="10.75390625" style="0" customWidth="1"/>
  </cols>
  <sheetData>
    <row r="1" spans="1:3" ht="15.75">
      <c r="A1" s="38"/>
      <c r="B1" s="24"/>
      <c r="C1" s="334" t="s">
        <v>0</v>
      </c>
    </row>
    <row r="3" ht="12.75">
      <c r="C3" s="24"/>
    </row>
    <row r="4" ht="12.75">
      <c r="C4" s="24"/>
    </row>
    <row r="5" spans="1:3" ht="18">
      <c r="A5" s="1" t="s">
        <v>1</v>
      </c>
      <c r="B5" s="2"/>
      <c r="C5" s="48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2</v>
      </c>
    </row>
    <row r="8" spans="1:3" ht="15.75">
      <c r="A8" s="108" t="s">
        <v>3</v>
      </c>
      <c r="B8" s="5"/>
      <c r="C8" s="69"/>
    </row>
    <row r="9" spans="1:3" ht="12.75" customHeight="1">
      <c r="A9" s="6"/>
      <c r="B9" s="13" t="s">
        <v>4</v>
      </c>
      <c r="C9" s="66">
        <v>60</v>
      </c>
    </row>
    <row r="10" spans="1:3" ht="12.75">
      <c r="A10" s="25"/>
      <c r="B10" s="14" t="s">
        <v>5</v>
      </c>
      <c r="C10" s="66">
        <v>333174</v>
      </c>
    </row>
    <row r="11" spans="1:3" ht="12.75">
      <c r="A11" s="25"/>
      <c r="B11" s="14"/>
      <c r="C11" s="71"/>
    </row>
    <row r="12" spans="1:3" ht="15.75">
      <c r="A12" s="26" t="s">
        <v>6</v>
      </c>
      <c r="B12" s="14"/>
      <c r="C12" s="71"/>
    </row>
    <row r="13" spans="1:3" ht="15">
      <c r="A13" s="25"/>
      <c r="B13" s="16" t="s">
        <v>7</v>
      </c>
      <c r="C13" s="72"/>
    </row>
    <row r="14" spans="1:3" ht="12.75">
      <c r="A14" s="6"/>
      <c r="B14" s="17" t="s">
        <v>8</v>
      </c>
      <c r="C14" s="66">
        <v>47373</v>
      </c>
    </row>
    <row r="15" spans="1:3" ht="12.75">
      <c r="A15" s="6"/>
      <c r="B15" s="17" t="s">
        <v>9</v>
      </c>
      <c r="C15" s="66">
        <v>44067</v>
      </c>
    </row>
    <row r="16" spans="1:3" ht="14.25" customHeight="1">
      <c r="A16" s="6"/>
      <c r="B16" s="17" t="s">
        <v>10</v>
      </c>
      <c r="C16" s="66">
        <v>15878</v>
      </c>
    </row>
    <row r="17" spans="1:3" ht="12.75">
      <c r="A17" s="6"/>
      <c r="B17" s="17" t="s">
        <v>11</v>
      </c>
      <c r="C17" s="66">
        <v>881</v>
      </c>
    </row>
    <row r="18" spans="1:3" ht="12.75">
      <c r="A18" s="6"/>
      <c r="B18" s="9" t="s">
        <v>12</v>
      </c>
      <c r="C18" s="66">
        <v>144000</v>
      </c>
    </row>
    <row r="19" spans="1:3" ht="12.75">
      <c r="A19" s="6"/>
      <c r="B19" s="31"/>
      <c r="C19" s="71"/>
    </row>
    <row r="20" spans="1:3" ht="15">
      <c r="A20" s="6"/>
      <c r="B20" s="18" t="s">
        <v>13</v>
      </c>
      <c r="C20" s="71"/>
    </row>
    <row r="21" spans="1:3" ht="12.75" customHeight="1">
      <c r="A21" s="6"/>
      <c r="B21" s="9" t="s">
        <v>14</v>
      </c>
      <c r="C21" s="71">
        <v>0</v>
      </c>
    </row>
    <row r="22" spans="1:3" ht="14.25" customHeight="1">
      <c r="A22" s="6"/>
      <c r="B22" s="9" t="s">
        <v>15</v>
      </c>
      <c r="C22" s="71">
        <v>0</v>
      </c>
    </row>
    <row r="23" spans="1:3" ht="14.25" customHeight="1">
      <c r="A23" s="6"/>
      <c r="B23" s="9" t="s">
        <v>16</v>
      </c>
      <c r="C23" s="71">
        <v>0</v>
      </c>
    </row>
    <row r="24" spans="1:3" ht="14.25" customHeight="1">
      <c r="A24" s="6"/>
      <c r="B24" s="9" t="s">
        <v>17</v>
      </c>
      <c r="C24" s="71">
        <v>0</v>
      </c>
    </row>
    <row r="25" spans="1:3" ht="14.25" customHeight="1">
      <c r="A25" s="6"/>
      <c r="B25" s="9" t="s">
        <v>18</v>
      </c>
      <c r="C25" s="71">
        <v>0</v>
      </c>
    </row>
    <row r="26" spans="1:3" ht="14.25" customHeight="1">
      <c r="A26" s="6"/>
      <c r="B26" s="9" t="s">
        <v>19</v>
      </c>
      <c r="C26" s="71">
        <v>0</v>
      </c>
    </row>
    <row r="27" spans="1:4" ht="12.75" customHeight="1">
      <c r="A27" s="6"/>
      <c r="B27" s="17" t="s">
        <v>20</v>
      </c>
      <c r="C27" s="66">
        <v>1867</v>
      </c>
      <c r="D27" s="40"/>
    </row>
    <row r="28" spans="1:3" ht="12.75" customHeight="1">
      <c r="A28" s="6"/>
      <c r="B28" s="14" t="s">
        <v>21</v>
      </c>
      <c r="C28" s="66">
        <v>230050</v>
      </c>
    </row>
    <row r="29" spans="1:3" ht="13.5" thickBot="1">
      <c r="A29" s="12"/>
      <c r="B29" s="229" t="s">
        <v>22</v>
      </c>
      <c r="C29" s="75">
        <v>22000</v>
      </c>
    </row>
    <row r="31" ht="12.75">
      <c r="A31" s="169" t="s">
        <v>23</v>
      </c>
    </row>
    <row r="32" ht="12.75">
      <c r="A32" s="169" t="s">
        <v>24</v>
      </c>
    </row>
    <row r="33" spans="1:3" ht="12.75">
      <c r="A33" s="169" t="s">
        <v>25</v>
      </c>
      <c r="B33" s="63"/>
      <c r="C33" s="64"/>
    </row>
    <row r="34" ht="12.75" customHeight="1">
      <c r="A34" s="3"/>
    </row>
    <row r="35" spans="1:3" ht="25.5" customHeight="1">
      <c r="A35" s="3"/>
      <c r="B35" s="65"/>
      <c r="C35" s="43"/>
    </row>
    <row r="36" spans="1:3" ht="12.75" customHeight="1">
      <c r="A36" s="3"/>
      <c r="C36" s="64"/>
    </row>
    <row r="37" spans="1:3" ht="12.75">
      <c r="A37" s="3"/>
      <c r="B37" s="65"/>
      <c r="C37" s="43"/>
    </row>
    <row r="38" ht="12.75">
      <c r="C38" s="43"/>
    </row>
    <row r="39" ht="12.75" customHeight="1"/>
  </sheetData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180" verticalDpi="18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3" ht="18">
      <c r="A1" s="1" t="s">
        <v>64</v>
      </c>
      <c r="B1" s="48"/>
      <c r="C1" s="48"/>
    </row>
    <row r="2" spans="1:2" ht="18" customHeight="1">
      <c r="A2" s="1"/>
      <c r="B2" s="48"/>
    </row>
    <row r="3" spans="1:3" ht="12.75" customHeight="1" thickBot="1">
      <c r="A3" s="49"/>
      <c r="C3" s="24" t="s">
        <v>2</v>
      </c>
    </row>
    <row r="4" spans="1:3" ht="15.75">
      <c r="A4" s="27" t="s">
        <v>3</v>
      </c>
      <c r="B4" s="5"/>
      <c r="C4" s="73"/>
    </row>
    <row r="5" spans="1:3" ht="12.75" customHeight="1">
      <c r="A5" s="6"/>
      <c r="B5" s="50" t="s">
        <v>4</v>
      </c>
      <c r="C5" s="66">
        <v>268869</v>
      </c>
    </row>
    <row r="6" spans="1:3" ht="12.75" customHeight="1">
      <c r="A6" s="6"/>
      <c r="B6" s="50" t="s">
        <v>49</v>
      </c>
      <c r="C6" s="66">
        <v>722321</v>
      </c>
    </row>
    <row r="7" spans="1:3" ht="12.75">
      <c r="A7" s="6"/>
      <c r="B7" s="50" t="s">
        <v>50</v>
      </c>
      <c r="C7" s="66">
        <v>594853</v>
      </c>
    </row>
    <row r="8" spans="1:3" ht="12.75">
      <c r="A8" s="6"/>
      <c r="B8" s="8" t="s">
        <v>5</v>
      </c>
      <c r="C8" s="66">
        <v>14808358</v>
      </c>
    </row>
    <row r="9" spans="1:3" ht="12.75">
      <c r="A9" s="25"/>
      <c r="B9" s="8"/>
      <c r="C9" s="66"/>
    </row>
    <row r="10" spans="1:3" ht="15.75">
      <c r="A10" s="26" t="s">
        <v>6</v>
      </c>
      <c r="B10" s="19"/>
      <c r="C10" s="66"/>
    </row>
    <row r="11" spans="1:3" ht="15.75">
      <c r="A11" s="26"/>
      <c r="B11" s="16" t="s">
        <v>7</v>
      </c>
      <c r="C11" s="66"/>
    </row>
    <row r="12" spans="1:3" ht="12.75">
      <c r="A12" s="6"/>
      <c r="B12" s="17" t="s">
        <v>8</v>
      </c>
      <c r="C12" s="66">
        <v>7052815</v>
      </c>
    </row>
    <row r="13" spans="1:3" ht="12.75">
      <c r="A13" s="6"/>
      <c r="B13" s="17" t="s">
        <v>9</v>
      </c>
      <c r="C13" s="66">
        <v>7010025</v>
      </c>
    </row>
    <row r="14" spans="1:3" ht="14.25">
      <c r="A14" s="6"/>
      <c r="B14" s="17" t="s">
        <v>10</v>
      </c>
      <c r="C14" s="66">
        <v>2468485</v>
      </c>
    </row>
    <row r="15" spans="1:3" ht="12.75">
      <c r="A15" s="6"/>
      <c r="B15" s="17" t="s">
        <v>11</v>
      </c>
      <c r="C15" s="41">
        <v>140201</v>
      </c>
    </row>
    <row r="16" spans="1:3" ht="12.75">
      <c r="A16" s="6"/>
      <c r="B16" s="9" t="s">
        <v>12</v>
      </c>
      <c r="C16" s="125">
        <v>3420012</v>
      </c>
    </row>
    <row r="17" spans="1:3" ht="12.75">
      <c r="A17" s="6"/>
      <c r="B17" s="9"/>
      <c r="C17" s="66"/>
    </row>
    <row r="18" spans="1:3" ht="15">
      <c r="A18" s="6"/>
      <c r="B18" s="11" t="s">
        <v>13</v>
      </c>
      <c r="C18" s="66"/>
    </row>
    <row r="19" spans="1:3" ht="14.25">
      <c r="A19" s="6"/>
      <c r="B19" s="17" t="s">
        <v>52</v>
      </c>
      <c r="C19" s="66">
        <v>6426995</v>
      </c>
    </row>
    <row r="20" spans="1:3" ht="14.25">
      <c r="A20" s="6"/>
      <c r="B20" s="17" t="s">
        <v>53</v>
      </c>
      <c r="C20" s="66">
        <v>6400643</v>
      </c>
    </row>
    <row r="21" spans="1:3" ht="12.75">
      <c r="A21" s="6"/>
      <c r="B21" s="9" t="s">
        <v>65</v>
      </c>
      <c r="C21" s="224">
        <v>184800</v>
      </c>
    </row>
    <row r="22" spans="1:3" ht="12.75">
      <c r="A22" s="6"/>
      <c r="B22" s="22" t="s">
        <v>44</v>
      </c>
      <c r="C22" s="223">
        <v>0</v>
      </c>
    </row>
    <row r="23" spans="1:5" ht="12.75">
      <c r="A23" s="6"/>
      <c r="B23" s="9" t="s">
        <v>56</v>
      </c>
      <c r="C23" s="224">
        <v>16900</v>
      </c>
      <c r="E23" s="43"/>
    </row>
    <row r="24" spans="1:3" ht="12.75">
      <c r="A24" s="6"/>
      <c r="B24" s="9" t="s">
        <v>57</v>
      </c>
      <c r="C24" s="223">
        <v>0</v>
      </c>
    </row>
    <row r="25" spans="1:3" ht="12.75">
      <c r="A25" s="6"/>
      <c r="B25" s="37" t="s">
        <v>47</v>
      </c>
      <c r="C25" s="225">
        <v>1500</v>
      </c>
    </row>
    <row r="26" spans="1:3" ht="12.75">
      <c r="A26" s="6"/>
      <c r="B26" s="58" t="s">
        <v>36</v>
      </c>
      <c r="C26" s="225">
        <v>17500</v>
      </c>
    </row>
    <row r="27" spans="1:3" ht="12.75">
      <c r="A27" s="6"/>
      <c r="B27" s="20" t="s">
        <v>37</v>
      </c>
      <c r="C27" s="225"/>
    </row>
    <row r="28" spans="1:3" ht="12.75">
      <c r="A28" s="6"/>
      <c r="B28" s="58" t="s">
        <v>38</v>
      </c>
      <c r="C28" s="225">
        <v>17500</v>
      </c>
    </row>
    <row r="29" spans="1:3" ht="12.75">
      <c r="A29" s="6"/>
      <c r="B29" s="330" t="s">
        <v>39</v>
      </c>
      <c r="C29" s="225">
        <v>17500</v>
      </c>
    </row>
    <row r="30" spans="1:3" ht="13.5" thickBot="1">
      <c r="A30" s="12"/>
      <c r="B30" s="331" t="s">
        <v>66</v>
      </c>
      <c r="C30" s="132">
        <v>7500</v>
      </c>
    </row>
    <row r="31" spans="1:3" ht="12.75">
      <c r="A31" s="3"/>
      <c r="C31" s="3"/>
    </row>
    <row r="32" spans="1:3" ht="12.75">
      <c r="A32" s="169" t="s">
        <v>23</v>
      </c>
      <c r="B32" s="3"/>
      <c r="C32" s="3"/>
    </row>
    <row r="33" spans="1:2" ht="12.75">
      <c r="A33" s="170" t="s">
        <v>59</v>
      </c>
      <c r="B33" s="3"/>
    </row>
    <row r="34" ht="12.75">
      <c r="A34" s="29"/>
    </row>
    <row r="35" ht="12.75">
      <c r="A35" s="29"/>
    </row>
    <row r="37" spans="1:2" ht="12.75">
      <c r="A37" s="62"/>
      <c r="B37" s="63"/>
    </row>
    <row r="38" ht="12.75">
      <c r="A38" s="3"/>
    </row>
    <row r="39" spans="1:3" ht="12.75">
      <c r="A39" s="3"/>
      <c r="B39" s="65"/>
      <c r="C39" s="43"/>
    </row>
    <row r="40" spans="1:3" ht="12.75">
      <c r="A40" s="3"/>
      <c r="C40" s="64"/>
    </row>
    <row r="41" spans="1:3" ht="12.75">
      <c r="A41" s="3"/>
      <c r="B41" s="65"/>
      <c r="C41" s="43"/>
    </row>
  </sheetData>
  <printOptions/>
  <pageMargins left="0.75" right="0.75" top="1" bottom="1" header="0.4921259845" footer="0.4921259845"/>
  <pageSetup firstPageNumber="16" useFirstPageNumber="1" horizontalDpi="180" verticalDpi="180" orientation="portrait" paperSize="9" scale="9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5" customWidth="1"/>
    <col min="2" max="2" width="70.75390625" style="35" customWidth="1"/>
    <col min="3" max="4" width="11.75390625" style="35" customWidth="1"/>
    <col min="5" max="16384" width="9.125" style="35" customWidth="1"/>
  </cols>
  <sheetData>
    <row r="1" spans="1:4" ht="18">
      <c r="A1" s="2" t="s">
        <v>67</v>
      </c>
      <c r="B1" s="2"/>
      <c r="C1" s="307"/>
      <c r="D1" s="51"/>
    </row>
    <row r="2" spans="1:4" ht="18" customHeight="1">
      <c r="A2" s="308"/>
      <c r="B2" s="308"/>
      <c r="C2" s="305"/>
      <c r="D2" s="51"/>
    </row>
    <row r="3" spans="1:4" ht="12.75" customHeight="1" thickBot="1">
      <c r="A3" s="308"/>
      <c r="B3" s="308"/>
      <c r="C3" s="306" t="s">
        <v>2</v>
      </c>
      <c r="D3" s="51"/>
    </row>
    <row r="4" spans="1:4" ht="15.75">
      <c r="A4" s="27" t="s">
        <v>3</v>
      </c>
      <c r="B4" s="52"/>
      <c r="C4" s="211"/>
      <c r="D4" s="51"/>
    </row>
    <row r="5" spans="1:4" ht="14.25">
      <c r="A5" s="309"/>
      <c r="B5" s="310" t="s">
        <v>68</v>
      </c>
      <c r="C5" s="66">
        <v>1157285</v>
      </c>
      <c r="D5" s="206"/>
    </row>
    <row r="6" spans="1:4" ht="12.75">
      <c r="A6" s="309"/>
      <c r="B6" s="267" t="s">
        <v>69</v>
      </c>
      <c r="C6" s="66">
        <v>607285</v>
      </c>
      <c r="D6" s="206"/>
    </row>
    <row r="7" spans="1:4" ht="14.25" customHeight="1">
      <c r="A7" s="309"/>
      <c r="B7" s="50" t="s">
        <v>70</v>
      </c>
      <c r="C7" s="66">
        <v>282732601</v>
      </c>
      <c r="D7" s="206"/>
    </row>
    <row r="8" spans="1:4" ht="12.75">
      <c r="A8" s="309"/>
      <c r="B8" s="311" t="s">
        <v>71</v>
      </c>
      <c r="C8" s="66">
        <v>234377165</v>
      </c>
      <c r="D8" s="206"/>
    </row>
    <row r="9" spans="1:4" ht="12.75">
      <c r="A9" s="25"/>
      <c r="B9" s="214" t="s">
        <v>5</v>
      </c>
      <c r="C9" s="66">
        <v>283716794</v>
      </c>
      <c r="D9" s="51"/>
    </row>
    <row r="10" spans="1:4" ht="12.75">
      <c r="A10" s="25"/>
      <c r="B10" s="214"/>
      <c r="C10" s="66"/>
      <c r="D10" s="51"/>
    </row>
    <row r="11" spans="1:4" ht="15.75">
      <c r="A11" s="26" t="s">
        <v>6</v>
      </c>
      <c r="B11" s="19"/>
      <c r="C11" s="66"/>
      <c r="D11" s="51"/>
    </row>
    <row r="12" spans="1:4" ht="12.75">
      <c r="A12" s="312"/>
      <c r="B12" s="313" t="s">
        <v>7</v>
      </c>
      <c r="C12" s="66"/>
      <c r="D12" s="51"/>
    </row>
    <row r="13" spans="1:4" ht="12.75">
      <c r="A13" s="309"/>
      <c r="B13" s="34" t="s">
        <v>8</v>
      </c>
      <c r="C13" s="66">
        <v>3048588</v>
      </c>
      <c r="D13" s="51"/>
    </row>
    <row r="14" spans="1:4" ht="12.75">
      <c r="A14" s="309"/>
      <c r="B14" s="34" t="s">
        <v>72</v>
      </c>
      <c r="C14" s="66">
        <v>3033792</v>
      </c>
      <c r="D14" s="51"/>
    </row>
    <row r="15" spans="1:4" ht="14.25">
      <c r="A15" s="309"/>
      <c r="B15" s="17" t="s">
        <v>10</v>
      </c>
      <c r="C15" s="41">
        <v>1067007</v>
      </c>
      <c r="D15" s="51"/>
    </row>
    <row r="16" spans="1:4" ht="12.75">
      <c r="A16" s="309"/>
      <c r="B16" s="34" t="s">
        <v>73</v>
      </c>
      <c r="C16" s="66">
        <v>60676</v>
      </c>
      <c r="D16" s="51"/>
    </row>
    <row r="17" spans="1:4" ht="12.75">
      <c r="A17" s="309"/>
      <c r="B17" s="9" t="s">
        <v>12</v>
      </c>
      <c r="C17" s="66">
        <v>1820481</v>
      </c>
      <c r="D17" s="51"/>
    </row>
    <row r="18" spans="1:4" ht="12.75">
      <c r="A18" s="309"/>
      <c r="B18" s="214"/>
      <c r="C18" s="66"/>
      <c r="D18" s="51"/>
    </row>
    <row r="19" spans="1:4" ht="12.75">
      <c r="A19" s="309"/>
      <c r="B19" s="314" t="s">
        <v>13</v>
      </c>
      <c r="C19" s="66"/>
      <c r="D19" s="51"/>
    </row>
    <row r="20" spans="1:4" ht="12.75">
      <c r="A20" s="309"/>
      <c r="B20" s="9" t="s">
        <v>14</v>
      </c>
      <c r="C20" s="66">
        <v>113940</v>
      </c>
      <c r="D20" s="51"/>
    </row>
    <row r="21" spans="1:4" ht="14.25">
      <c r="A21" s="309"/>
      <c r="B21" s="9" t="s">
        <v>15</v>
      </c>
      <c r="C21" s="66">
        <v>42480</v>
      </c>
      <c r="D21" s="51"/>
    </row>
    <row r="22" spans="1:4" ht="14.25">
      <c r="A22" s="309"/>
      <c r="B22" s="9" t="s">
        <v>16</v>
      </c>
      <c r="C22" s="66">
        <v>71460</v>
      </c>
      <c r="D22" s="51"/>
    </row>
    <row r="23" spans="1:4" ht="14.25">
      <c r="A23" s="309"/>
      <c r="B23" s="9" t="s">
        <v>17</v>
      </c>
      <c r="C23" s="66">
        <v>54600</v>
      </c>
      <c r="D23" s="51"/>
    </row>
    <row r="24" spans="1:4" ht="14.25">
      <c r="A24" s="309"/>
      <c r="B24" s="9" t="s">
        <v>18</v>
      </c>
      <c r="C24" s="66">
        <v>0</v>
      </c>
      <c r="D24" s="51"/>
    </row>
    <row r="25" spans="1:4" ht="14.25">
      <c r="A25" s="309"/>
      <c r="B25" s="9" t="s">
        <v>19</v>
      </c>
      <c r="C25" s="66">
        <v>15600</v>
      </c>
      <c r="D25" s="51"/>
    </row>
    <row r="26" spans="1:4" ht="12.75">
      <c r="A26" s="309"/>
      <c r="B26" s="34" t="s">
        <v>34</v>
      </c>
      <c r="C26" s="90">
        <v>2945289</v>
      </c>
      <c r="D26" s="51"/>
    </row>
    <row r="27" spans="1:4" ht="12.75">
      <c r="A27" s="309"/>
      <c r="B27" s="34" t="s">
        <v>35</v>
      </c>
      <c r="C27" s="66">
        <v>2930931</v>
      </c>
      <c r="D27" s="51"/>
    </row>
    <row r="28" spans="1:4" ht="12.75">
      <c r="A28" s="309"/>
      <c r="B28" s="214" t="s">
        <v>54</v>
      </c>
      <c r="C28" s="66">
        <v>226813449</v>
      </c>
      <c r="D28" s="51"/>
    </row>
    <row r="29" spans="1:4" ht="12.75">
      <c r="A29" s="309"/>
      <c r="B29" s="9" t="s">
        <v>65</v>
      </c>
      <c r="C29" s="66">
        <v>32897238</v>
      </c>
      <c r="D29" s="51"/>
    </row>
    <row r="30" spans="1:4" ht="12.75">
      <c r="A30" s="309"/>
      <c r="B30" s="192" t="s">
        <v>74</v>
      </c>
      <c r="C30" s="74">
        <v>7900000</v>
      </c>
      <c r="D30" s="51"/>
    </row>
    <row r="31" spans="1:4" ht="12.75">
      <c r="A31" s="309"/>
      <c r="B31" s="192" t="s">
        <v>75</v>
      </c>
      <c r="C31" s="74">
        <v>4184490</v>
      </c>
      <c r="D31" s="51"/>
    </row>
    <row r="32" spans="1:4" ht="12.75">
      <c r="A32" s="309"/>
      <c r="B32" s="118" t="s">
        <v>76</v>
      </c>
      <c r="C32" s="74">
        <v>324000</v>
      </c>
      <c r="D32" s="51"/>
    </row>
    <row r="33" spans="1:4" ht="12.75">
      <c r="A33" s="309"/>
      <c r="B33" s="118" t="s">
        <v>77</v>
      </c>
      <c r="C33" s="74">
        <v>0</v>
      </c>
      <c r="D33" s="51"/>
    </row>
    <row r="34" spans="1:4" ht="12.75">
      <c r="A34" s="309"/>
      <c r="B34" s="118" t="s">
        <v>78</v>
      </c>
      <c r="C34" s="74">
        <v>557000</v>
      </c>
      <c r="D34" s="51"/>
    </row>
    <row r="35" spans="1:4" ht="12.75">
      <c r="A35" s="309"/>
      <c r="B35" s="118" t="s">
        <v>79</v>
      </c>
      <c r="C35" s="74">
        <v>109500</v>
      </c>
      <c r="D35" s="51"/>
    </row>
    <row r="36" spans="1:4" ht="12.75">
      <c r="A36" s="309"/>
      <c r="B36" s="192" t="s">
        <v>80</v>
      </c>
      <c r="C36" s="74">
        <v>343955</v>
      </c>
      <c r="D36" s="51"/>
    </row>
    <row r="37" spans="1:4" ht="12.75">
      <c r="A37" s="309"/>
      <c r="B37" s="192" t="s">
        <v>81</v>
      </c>
      <c r="C37" s="74">
        <v>408000</v>
      </c>
      <c r="D37" s="51"/>
    </row>
    <row r="38" spans="1:4" ht="12.75">
      <c r="A38" s="309"/>
      <c r="B38" s="192" t="s">
        <v>82</v>
      </c>
      <c r="C38" s="74">
        <v>555152</v>
      </c>
      <c r="D38" s="51"/>
    </row>
    <row r="39" spans="1:4" ht="12.75">
      <c r="A39" s="309"/>
      <c r="B39" s="192" t="s">
        <v>83</v>
      </c>
      <c r="C39" s="74">
        <v>943650</v>
      </c>
      <c r="D39" s="51"/>
    </row>
    <row r="40" spans="1:4" ht="12.75">
      <c r="A40" s="309"/>
      <c r="B40" s="192" t="s">
        <v>84</v>
      </c>
      <c r="C40" s="66">
        <v>85644</v>
      </c>
      <c r="D40" s="51"/>
    </row>
    <row r="41" spans="1:4" ht="12.75">
      <c r="A41" s="309"/>
      <c r="B41" s="192" t="s">
        <v>85</v>
      </c>
      <c r="C41" s="66">
        <v>168340</v>
      </c>
      <c r="D41" s="51"/>
    </row>
    <row r="42" spans="1:4" ht="12.75">
      <c r="A42" s="309"/>
      <c r="B42" s="192" t="s">
        <v>86</v>
      </c>
      <c r="C42" s="66">
        <v>16245</v>
      </c>
      <c r="D42" s="51"/>
    </row>
    <row r="43" spans="1:4" ht="12.75">
      <c r="A43" s="309"/>
      <c r="B43" s="215" t="s">
        <v>87</v>
      </c>
      <c r="C43" s="110">
        <v>94500</v>
      </c>
      <c r="D43" s="51"/>
    </row>
    <row r="44" spans="1:4" ht="12.75">
      <c r="A44" s="309"/>
      <c r="B44" s="112" t="s">
        <v>88</v>
      </c>
      <c r="C44" s="110">
        <v>40000</v>
      </c>
      <c r="D44" s="51"/>
    </row>
    <row r="45" spans="1:4" ht="12.75">
      <c r="A45" s="309"/>
      <c r="B45" s="37" t="s">
        <v>47</v>
      </c>
      <c r="C45" s="110">
        <v>418</v>
      </c>
      <c r="D45" s="51"/>
    </row>
    <row r="46" spans="1:4" ht="12.75">
      <c r="A46" s="309"/>
      <c r="B46" s="213" t="s">
        <v>44</v>
      </c>
      <c r="C46" s="90">
        <v>0</v>
      </c>
      <c r="D46" s="51"/>
    </row>
    <row r="47" spans="1:4" ht="12.75">
      <c r="A47" s="309"/>
      <c r="B47" s="58" t="s">
        <v>36</v>
      </c>
      <c r="C47" s="110">
        <v>1203727</v>
      </c>
      <c r="D47" s="51"/>
    </row>
    <row r="48" spans="1:4" ht="12.75">
      <c r="A48" s="309"/>
      <c r="B48" s="20" t="s">
        <v>37</v>
      </c>
      <c r="C48" s="110"/>
      <c r="D48" s="51"/>
    </row>
    <row r="49" spans="1:4" ht="12.75">
      <c r="A49" s="309"/>
      <c r="B49" s="58" t="s">
        <v>89</v>
      </c>
      <c r="C49" s="110">
        <v>295564</v>
      </c>
      <c r="D49" s="51"/>
    </row>
    <row r="50" spans="1:4" ht="12.75">
      <c r="A50" s="309"/>
      <c r="B50" s="58" t="s">
        <v>39</v>
      </c>
      <c r="C50" s="110">
        <v>295564</v>
      </c>
      <c r="D50" s="51"/>
    </row>
    <row r="51" spans="1:4" ht="12.75">
      <c r="A51" s="309"/>
      <c r="B51" s="58" t="s">
        <v>90</v>
      </c>
      <c r="C51" s="110">
        <v>908163</v>
      </c>
      <c r="D51" s="51"/>
    </row>
    <row r="52" spans="1:4" ht="12.75">
      <c r="A52" s="309"/>
      <c r="B52" s="58" t="s">
        <v>91</v>
      </c>
      <c r="C52" s="110">
        <v>908163</v>
      </c>
      <c r="D52" s="51"/>
    </row>
    <row r="53" spans="1:4" ht="13.5" thickBot="1">
      <c r="A53" s="315"/>
      <c r="B53" s="155" t="s">
        <v>40</v>
      </c>
      <c r="C53" s="119">
        <v>0</v>
      </c>
      <c r="D53" s="51"/>
    </row>
    <row r="54" spans="1:4" ht="12.75">
      <c r="A54" s="316"/>
      <c r="B54" s="305"/>
      <c r="C54" s="305"/>
      <c r="D54" s="51"/>
    </row>
    <row r="55" spans="1:4" ht="12.75">
      <c r="A55" s="169" t="s">
        <v>23</v>
      </c>
      <c r="B55" s="305"/>
      <c r="C55" s="305"/>
      <c r="D55" s="51"/>
    </row>
    <row r="56" spans="1:4" ht="12.75">
      <c r="A56" s="169" t="s">
        <v>30</v>
      </c>
      <c r="B56" s="305"/>
      <c r="C56" s="305"/>
      <c r="D56" s="51"/>
    </row>
    <row r="57" spans="1:4" ht="12.75">
      <c r="A57" s="169" t="s">
        <v>25</v>
      </c>
      <c r="B57" s="63"/>
      <c r="C57" s="305"/>
      <c r="D57" s="51"/>
    </row>
    <row r="58" spans="1:2" ht="12.75">
      <c r="A58" s="170" t="s">
        <v>92</v>
      </c>
      <c r="B58"/>
    </row>
    <row r="59" spans="1:3" ht="12.75">
      <c r="A59" s="3"/>
      <c r="B59" s="65"/>
      <c r="C59" s="43"/>
    </row>
    <row r="60" spans="1:3" ht="12.75">
      <c r="A60" s="3"/>
      <c r="B60"/>
      <c r="C60" s="64"/>
    </row>
    <row r="61" spans="1:3" ht="12.75">
      <c r="A61" s="3"/>
      <c r="B61" s="65"/>
      <c r="C61" s="43"/>
    </row>
  </sheetData>
  <printOptions/>
  <pageMargins left="0.7874015748031497" right="0.7874015748031497" top="0.984251968503937" bottom="0.984251968503937" header="0.5118110236220472" footer="0.5118110236220472"/>
  <pageSetup firstPageNumber="17" useFirstPageNumber="1" horizontalDpi="180" verticalDpi="180" orientation="portrait" paperSize="9" scale="85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3" ht="18">
      <c r="A1" s="1" t="s">
        <v>93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93"/>
    </row>
    <row r="5" spans="1:3" ht="12.75">
      <c r="A5" s="6"/>
      <c r="B5" s="13" t="s">
        <v>4</v>
      </c>
      <c r="C5" s="115">
        <v>256000</v>
      </c>
    </row>
    <row r="6" spans="1:3" s="33" customFormat="1" ht="12.75" customHeight="1">
      <c r="A6" s="32"/>
      <c r="B6" s="50" t="s">
        <v>49</v>
      </c>
      <c r="C6" s="158">
        <v>5850000</v>
      </c>
    </row>
    <row r="7" spans="1:3" ht="12.75">
      <c r="A7" s="6"/>
      <c r="B7" s="50" t="s">
        <v>71</v>
      </c>
      <c r="C7" s="115">
        <v>4817647</v>
      </c>
    </row>
    <row r="8" spans="1:5" ht="12.75">
      <c r="A8" s="25"/>
      <c r="B8" s="8" t="s">
        <v>5</v>
      </c>
      <c r="C8" s="97">
        <v>45230511</v>
      </c>
      <c r="E8" s="43"/>
    </row>
    <row r="9" spans="1:3" ht="12.75">
      <c r="A9" s="25"/>
      <c r="B9" s="8"/>
      <c r="C9" s="97"/>
    </row>
    <row r="10" spans="1:3" ht="15.75">
      <c r="A10" s="26" t="s">
        <v>6</v>
      </c>
      <c r="B10" s="19"/>
      <c r="C10" s="97"/>
    </row>
    <row r="11" spans="1:3" ht="15.75">
      <c r="A11" s="26"/>
      <c r="B11" s="16" t="s">
        <v>7</v>
      </c>
      <c r="C11" s="159"/>
    </row>
    <row r="12" spans="1:3" ht="12.75">
      <c r="A12" s="6"/>
      <c r="B12" s="17" t="s">
        <v>8</v>
      </c>
      <c r="C12" s="97">
        <v>21029222</v>
      </c>
    </row>
    <row r="13" spans="1:3" ht="12.75">
      <c r="A13" s="6"/>
      <c r="B13" s="17" t="s">
        <v>9</v>
      </c>
      <c r="C13" s="97">
        <v>20524974</v>
      </c>
    </row>
    <row r="14" spans="1:3" ht="14.25">
      <c r="A14" s="6"/>
      <c r="B14" s="17" t="s">
        <v>10</v>
      </c>
      <c r="C14" s="97">
        <v>7216916</v>
      </c>
    </row>
    <row r="15" spans="1:3" ht="12.75">
      <c r="A15" s="6"/>
      <c r="B15" s="17" t="s">
        <v>11</v>
      </c>
      <c r="C15" s="97">
        <v>410500</v>
      </c>
    </row>
    <row r="16" spans="1:5" ht="12.75">
      <c r="A16" s="6"/>
      <c r="B16" s="9" t="s">
        <v>12</v>
      </c>
      <c r="C16" s="97">
        <v>3892646</v>
      </c>
      <c r="E16" s="43"/>
    </row>
    <row r="17" spans="1:3" ht="12.75">
      <c r="A17" s="6"/>
      <c r="B17" s="9"/>
      <c r="C17" s="97"/>
    </row>
    <row r="18" spans="1:3" ht="15">
      <c r="A18" s="6"/>
      <c r="B18" s="11" t="s">
        <v>13</v>
      </c>
      <c r="C18" s="160"/>
    </row>
    <row r="19" spans="1:3" ht="12.75">
      <c r="A19" s="6"/>
      <c r="B19" s="9" t="s">
        <v>14</v>
      </c>
      <c r="C19" s="97">
        <v>18984</v>
      </c>
    </row>
    <row r="20" spans="1:3" ht="14.25">
      <c r="A20" s="6"/>
      <c r="B20" s="9" t="s">
        <v>15</v>
      </c>
      <c r="C20" s="97">
        <v>14810</v>
      </c>
    </row>
    <row r="21" spans="1:3" ht="14.25">
      <c r="A21" s="6"/>
      <c r="B21" s="9" t="s">
        <v>16</v>
      </c>
      <c r="C21" s="97">
        <v>4174</v>
      </c>
    </row>
    <row r="22" spans="1:3" ht="14.25">
      <c r="A22" s="6"/>
      <c r="B22" s="9" t="s">
        <v>17</v>
      </c>
      <c r="C22" s="97">
        <v>0</v>
      </c>
    </row>
    <row r="23" spans="1:3" ht="14.25">
      <c r="A23" s="6"/>
      <c r="B23" s="9" t="s">
        <v>18</v>
      </c>
      <c r="C23" s="97">
        <v>2520</v>
      </c>
    </row>
    <row r="24" spans="1:3" ht="14.25">
      <c r="A24" s="6"/>
      <c r="B24" s="9" t="s">
        <v>19</v>
      </c>
      <c r="C24" s="97">
        <v>1600</v>
      </c>
    </row>
    <row r="25" spans="1:3" ht="14.25">
      <c r="A25" s="6"/>
      <c r="B25" s="9" t="s">
        <v>51</v>
      </c>
      <c r="C25" s="97">
        <v>0</v>
      </c>
    </row>
    <row r="26" spans="1:3" ht="14.25">
      <c r="A26" s="6"/>
      <c r="B26" s="17" t="s">
        <v>52</v>
      </c>
      <c r="C26" s="97">
        <v>20552579</v>
      </c>
    </row>
    <row r="27" spans="1:3" ht="14.25">
      <c r="A27" s="6"/>
      <c r="B27" s="17" t="s">
        <v>53</v>
      </c>
      <c r="C27" s="97">
        <v>20062066</v>
      </c>
    </row>
    <row r="28" spans="1:3" ht="12.75">
      <c r="A28" s="6"/>
      <c r="B28" s="9" t="s">
        <v>54</v>
      </c>
      <c r="C28" s="97">
        <v>2346600</v>
      </c>
    </row>
    <row r="29" spans="1:3" ht="12.75">
      <c r="A29" s="6"/>
      <c r="B29" s="9" t="s">
        <v>65</v>
      </c>
      <c r="C29" s="97">
        <v>1890900</v>
      </c>
    </row>
    <row r="30" spans="1:3" ht="12.75">
      <c r="A30" s="6"/>
      <c r="B30" s="37" t="s">
        <v>44</v>
      </c>
      <c r="C30" s="97">
        <v>0</v>
      </c>
    </row>
    <row r="31" spans="1:3" ht="12.75">
      <c r="A31" s="6"/>
      <c r="B31" s="9" t="s">
        <v>57</v>
      </c>
      <c r="C31" s="97">
        <v>3900</v>
      </c>
    </row>
    <row r="32" spans="1:3" ht="12.75">
      <c r="A32" s="6"/>
      <c r="B32" s="8" t="s">
        <v>94</v>
      </c>
      <c r="C32" s="113">
        <v>0</v>
      </c>
    </row>
    <row r="33" spans="1:3" ht="12.75">
      <c r="A33" s="6"/>
      <c r="B33" s="109" t="s">
        <v>47</v>
      </c>
      <c r="C33" s="97">
        <v>5068</v>
      </c>
    </row>
    <row r="34" spans="1:3" ht="12.75">
      <c r="A34" s="6"/>
      <c r="B34" s="58" t="s">
        <v>36</v>
      </c>
      <c r="C34" s="97">
        <v>77601</v>
      </c>
    </row>
    <row r="35" spans="1:3" ht="12.75">
      <c r="A35" s="6"/>
      <c r="B35" s="20" t="s">
        <v>37</v>
      </c>
      <c r="C35" s="97"/>
    </row>
    <row r="36" spans="1:3" ht="12.75">
      <c r="A36" s="6"/>
      <c r="B36" s="58" t="s">
        <v>38</v>
      </c>
      <c r="C36" s="97">
        <v>77601</v>
      </c>
    </row>
    <row r="37" spans="1:3" ht="12.75">
      <c r="A37" s="6"/>
      <c r="B37" s="58" t="s">
        <v>39</v>
      </c>
      <c r="C37" s="97">
        <v>77601</v>
      </c>
    </row>
    <row r="38" spans="1:3" ht="14.25">
      <c r="A38" s="6"/>
      <c r="B38" s="130" t="s">
        <v>95</v>
      </c>
      <c r="C38" s="97">
        <v>964</v>
      </c>
    </row>
    <row r="39" spans="1:3" ht="12.75">
      <c r="A39" s="6"/>
      <c r="B39" s="178" t="s">
        <v>96</v>
      </c>
      <c r="C39" s="97">
        <v>150</v>
      </c>
    </row>
    <row r="40" spans="1:3" ht="12.75">
      <c r="A40" s="6"/>
      <c r="B40" s="197" t="s">
        <v>97</v>
      </c>
      <c r="C40" s="97">
        <v>150</v>
      </c>
    </row>
    <row r="41" spans="1:3" ht="12.75">
      <c r="A41" s="6"/>
      <c r="B41" s="197" t="s">
        <v>98</v>
      </c>
      <c r="C41" s="97">
        <v>106</v>
      </c>
    </row>
    <row r="42" spans="1:3" ht="12.75">
      <c r="A42" s="6"/>
      <c r="B42" s="178" t="s">
        <v>99</v>
      </c>
      <c r="C42" s="97">
        <v>100</v>
      </c>
    </row>
    <row r="43" spans="1:3" ht="12.75">
      <c r="A43" s="6"/>
      <c r="B43" s="178" t="s">
        <v>100</v>
      </c>
      <c r="C43" s="97">
        <v>198</v>
      </c>
    </row>
    <row r="44" spans="1:3" ht="12.75">
      <c r="A44" s="6"/>
      <c r="B44" s="178" t="s">
        <v>101</v>
      </c>
      <c r="C44" s="97">
        <v>100</v>
      </c>
    </row>
    <row r="45" spans="1:3" ht="12.75">
      <c r="A45" s="6"/>
      <c r="B45" s="197" t="s">
        <v>102</v>
      </c>
      <c r="C45" s="97">
        <v>20</v>
      </c>
    </row>
    <row r="46" spans="1:3" ht="12.75">
      <c r="A46" s="6"/>
      <c r="B46" s="178" t="s">
        <v>103</v>
      </c>
      <c r="C46" s="97">
        <v>30</v>
      </c>
    </row>
    <row r="47" spans="1:3" ht="12.75">
      <c r="A47" s="6"/>
      <c r="B47" s="178" t="s">
        <v>104</v>
      </c>
      <c r="C47" s="97">
        <v>15</v>
      </c>
    </row>
    <row r="48" spans="1:3" ht="12.75">
      <c r="A48" s="6"/>
      <c r="B48" s="246" t="s">
        <v>105</v>
      </c>
      <c r="C48" s="249">
        <v>15</v>
      </c>
    </row>
    <row r="49" spans="1:3" ht="13.5" thickBot="1">
      <c r="A49" s="12"/>
      <c r="B49" s="248" t="s">
        <v>106</v>
      </c>
      <c r="C49" s="141">
        <v>80</v>
      </c>
    </row>
    <row r="50" spans="1:3" ht="12.75">
      <c r="A50" s="3"/>
      <c r="C50" s="53"/>
    </row>
    <row r="51" spans="1:3" ht="12.75">
      <c r="A51" s="169" t="s">
        <v>23</v>
      </c>
      <c r="B51" s="3"/>
      <c r="C51" s="54"/>
    </row>
    <row r="52" spans="1:3" ht="12.75">
      <c r="A52" s="169" t="s">
        <v>30</v>
      </c>
      <c r="B52" s="3"/>
      <c r="C52" s="54"/>
    </row>
    <row r="53" spans="1:3" ht="12.75">
      <c r="A53" s="169" t="s">
        <v>25</v>
      </c>
      <c r="B53" s="3"/>
      <c r="C53" s="54"/>
    </row>
    <row r="54" spans="1:3" ht="12.75">
      <c r="A54" s="170" t="s">
        <v>59</v>
      </c>
      <c r="C54" s="54"/>
    </row>
    <row r="55" spans="1:3" ht="12.75">
      <c r="A55" s="169" t="s">
        <v>107</v>
      </c>
      <c r="C55" s="54"/>
    </row>
    <row r="56" spans="1:3" ht="12.75">
      <c r="A56" s="62"/>
      <c r="B56" s="63"/>
      <c r="C56" s="54"/>
    </row>
    <row r="57" spans="1:3" ht="12.75">
      <c r="A57" s="3"/>
      <c r="C57" s="54"/>
    </row>
    <row r="58" spans="1:3" ht="12.75">
      <c r="A58" s="3"/>
      <c r="B58" s="65"/>
      <c r="C58" s="43"/>
    </row>
    <row r="59" spans="1:3" ht="12.75">
      <c r="A59" s="3"/>
      <c r="C59" s="64"/>
    </row>
    <row r="60" spans="1:3" ht="12.75">
      <c r="A60" s="3"/>
      <c r="B60" s="65"/>
      <c r="C60" s="43"/>
    </row>
  </sheetData>
  <printOptions/>
  <pageMargins left="0.75" right="0.75" top="1" bottom="1" header="0.4921259845" footer="0.4921259845"/>
  <pageSetup firstPageNumber="18" useFirstPageNumber="1" horizontalDpi="180" verticalDpi="180" orientation="portrait" paperSize="9" scale="8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108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94"/>
    </row>
    <row r="5" spans="1:3" ht="12.75">
      <c r="A5" s="6"/>
      <c r="B5" s="13" t="s">
        <v>4</v>
      </c>
      <c r="C5" s="66">
        <v>64500</v>
      </c>
    </row>
    <row r="6" spans="1:3" ht="12.75">
      <c r="A6" s="25"/>
      <c r="B6" s="8" t="s">
        <v>5</v>
      </c>
      <c r="C6" s="125">
        <v>4183693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506452</v>
      </c>
    </row>
    <row r="11" spans="1:3" ht="12.75">
      <c r="A11" s="6"/>
      <c r="B11" s="17" t="s">
        <v>9</v>
      </c>
      <c r="C11" s="66">
        <v>501164</v>
      </c>
    </row>
    <row r="12" spans="1:3" ht="14.25">
      <c r="A12" s="6"/>
      <c r="B12" s="17" t="s">
        <v>10</v>
      </c>
      <c r="C12" s="66">
        <v>177258</v>
      </c>
    </row>
    <row r="13" spans="1:3" ht="12.75">
      <c r="A13" s="6"/>
      <c r="B13" s="17" t="s">
        <v>11</v>
      </c>
      <c r="C13" s="66">
        <v>10023</v>
      </c>
    </row>
    <row r="14" spans="1:3" ht="12.75">
      <c r="A14" s="6"/>
      <c r="B14" s="9" t="s">
        <v>12</v>
      </c>
      <c r="C14" s="125">
        <v>1259800</v>
      </c>
    </row>
    <row r="15" spans="1:3" ht="12.75">
      <c r="A15" s="6"/>
      <c r="B15" s="9"/>
      <c r="C15" s="161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66">
        <v>565923</v>
      </c>
    </row>
    <row r="18" spans="1:3" ht="14.25">
      <c r="A18" s="6"/>
      <c r="B18" s="9" t="s">
        <v>15</v>
      </c>
      <c r="C18" s="66">
        <v>222706</v>
      </c>
    </row>
    <row r="19" spans="1:3" ht="14.25">
      <c r="A19" s="6"/>
      <c r="B19" s="9" t="s">
        <v>16</v>
      </c>
      <c r="C19" s="66">
        <v>343217</v>
      </c>
    </row>
    <row r="20" spans="1:3" ht="14.25">
      <c r="A20" s="6"/>
      <c r="B20" s="9" t="s">
        <v>17</v>
      </c>
      <c r="C20" s="66">
        <v>38006</v>
      </c>
    </row>
    <row r="21" spans="1:3" ht="14.25">
      <c r="A21" s="6"/>
      <c r="B21" s="9" t="s">
        <v>18</v>
      </c>
      <c r="C21" s="66">
        <v>257974</v>
      </c>
    </row>
    <row r="22" spans="1:3" ht="14.25">
      <c r="A22" s="6"/>
      <c r="B22" s="9" t="s">
        <v>19</v>
      </c>
      <c r="C22" s="66">
        <v>34500</v>
      </c>
    </row>
    <row r="23" spans="1:3" ht="12.75">
      <c r="A23" s="6"/>
      <c r="B23" s="17" t="s">
        <v>34</v>
      </c>
      <c r="C23" s="66">
        <v>356896</v>
      </c>
    </row>
    <row r="24" spans="1:3" ht="12.75">
      <c r="A24" s="6"/>
      <c r="B24" s="17" t="s">
        <v>35</v>
      </c>
      <c r="C24" s="66">
        <v>354184</v>
      </c>
    </row>
    <row r="25" spans="1:3" ht="12.75">
      <c r="A25" s="6"/>
      <c r="B25" s="22" t="s">
        <v>44</v>
      </c>
      <c r="C25" s="66">
        <v>0</v>
      </c>
    </row>
    <row r="26" spans="1:3" ht="12.75">
      <c r="A26" s="6"/>
      <c r="B26" s="77" t="s">
        <v>109</v>
      </c>
      <c r="C26" s="66">
        <v>20000</v>
      </c>
    </row>
    <row r="27" spans="1:3" ht="12.75">
      <c r="A27" s="6"/>
      <c r="B27" s="9" t="s">
        <v>110</v>
      </c>
      <c r="C27" s="66">
        <v>45000</v>
      </c>
    </row>
    <row r="28" spans="1:3" ht="12.75">
      <c r="A28" s="6"/>
      <c r="B28" s="37" t="s">
        <v>47</v>
      </c>
      <c r="C28" s="110">
        <v>2500</v>
      </c>
    </row>
    <row r="29" spans="1:3" ht="12.75">
      <c r="A29" s="6"/>
      <c r="B29" s="58" t="s">
        <v>36</v>
      </c>
      <c r="C29" s="154">
        <v>100000</v>
      </c>
    </row>
    <row r="30" spans="1:3" ht="12.75">
      <c r="A30" s="6"/>
      <c r="B30" s="20" t="s">
        <v>37</v>
      </c>
      <c r="C30" s="154"/>
    </row>
    <row r="31" spans="1:3" ht="12.75">
      <c r="A31" s="6"/>
      <c r="B31" s="58" t="s">
        <v>89</v>
      </c>
      <c r="C31" s="154">
        <v>100000</v>
      </c>
    </row>
    <row r="32" spans="1:3" ht="12.75">
      <c r="A32" s="6"/>
      <c r="B32" s="58" t="s">
        <v>39</v>
      </c>
      <c r="C32" s="154">
        <v>25850</v>
      </c>
    </row>
    <row r="33" spans="1:4" ht="12.75">
      <c r="A33" s="6"/>
      <c r="B33" s="58" t="s">
        <v>111</v>
      </c>
      <c r="C33" s="154">
        <v>74150</v>
      </c>
      <c r="D33" s="43"/>
    </row>
    <row r="34" spans="1:3" ht="12.75">
      <c r="A34" s="6"/>
      <c r="B34" s="58" t="s">
        <v>90</v>
      </c>
      <c r="C34" s="154">
        <v>0</v>
      </c>
    </row>
    <row r="35" spans="1:3" ht="12.75">
      <c r="A35" s="6"/>
      <c r="B35" s="58" t="s">
        <v>112</v>
      </c>
      <c r="C35" s="154">
        <v>0</v>
      </c>
    </row>
    <row r="36" spans="1:3" ht="12.75">
      <c r="A36" s="6"/>
      <c r="B36" s="58" t="s">
        <v>113</v>
      </c>
      <c r="C36" s="154">
        <v>0</v>
      </c>
    </row>
    <row r="37" spans="1:3" ht="12.75">
      <c r="A37" s="6"/>
      <c r="B37" s="58" t="s">
        <v>114</v>
      </c>
      <c r="C37" s="154">
        <v>0</v>
      </c>
    </row>
    <row r="38" spans="1:3" ht="12.75">
      <c r="A38" s="6"/>
      <c r="B38" s="235" t="s">
        <v>115</v>
      </c>
      <c r="C38" s="154">
        <v>1100</v>
      </c>
    </row>
    <row r="39" spans="1:3" ht="13.5" thickBot="1">
      <c r="A39" s="12"/>
      <c r="B39" s="162" t="s">
        <v>116</v>
      </c>
      <c r="C39" s="119">
        <v>18000</v>
      </c>
    </row>
    <row r="40" ht="12.75">
      <c r="A40" s="3"/>
    </row>
    <row r="41" ht="12.75">
      <c r="A41" s="169" t="s">
        <v>23</v>
      </c>
    </row>
    <row r="42" ht="12.75">
      <c r="A42" s="169" t="s">
        <v>30</v>
      </c>
    </row>
    <row r="43" spans="1:2" ht="12.75">
      <c r="A43" s="169" t="s">
        <v>25</v>
      </c>
      <c r="B43" s="63"/>
    </row>
    <row r="44" ht="12.75">
      <c r="A44" s="3"/>
    </row>
    <row r="45" spans="1:3" ht="12.75">
      <c r="A45" s="3"/>
      <c r="B45" s="65"/>
      <c r="C45" s="43"/>
    </row>
    <row r="46" spans="1:3" ht="12.75">
      <c r="A46" s="3"/>
      <c r="C46" s="64"/>
    </row>
    <row r="47" spans="1:3" ht="12.75">
      <c r="A47" s="3"/>
      <c r="B47" s="65"/>
      <c r="C47" s="43"/>
    </row>
  </sheetData>
  <printOptions/>
  <pageMargins left="0.75" right="0.75" top="1" bottom="1" header="0.4921259845" footer="0.4921259845"/>
  <pageSetup firstPageNumber="19" useFirstPageNumber="1" horizontalDpi="180" verticalDpi="180" orientation="portrait" paperSize="9" scale="95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44" customWidth="1"/>
  </cols>
  <sheetData>
    <row r="1" spans="1:3" ht="18">
      <c r="A1" s="1" t="s">
        <v>117</v>
      </c>
      <c r="B1" s="2"/>
      <c r="C1" s="56"/>
    </row>
    <row r="2" spans="1:2" ht="18" customHeight="1">
      <c r="A2" s="1"/>
      <c r="B2" s="2"/>
    </row>
    <row r="3" spans="1:3" ht="12.75" customHeight="1" thickBot="1">
      <c r="A3" s="1"/>
      <c r="B3" s="2"/>
      <c r="C3" s="44" t="s">
        <v>2</v>
      </c>
    </row>
    <row r="4" spans="1:3" ht="15.75">
      <c r="A4" s="27" t="s">
        <v>3</v>
      </c>
      <c r="B4" s="5"/>
      <c r="C4" s="68"/>
    </row>
    <row r="5" spans="1:3" ht="12.75">
      <c r="A5" s="6"/>
      <c r="B5" s="13" t="s">
        <v>4</v>
      </c>
      <c r="C5" s="41">
        <v>28700</v>
      </c>
    </row>
    <row r="6" spans="1:3" ht="12.75">
      <c r="A6" s="25"/>
      <c r="B6" s="8" t="s">
        <v>5</v>
      </c>
      <c r="C6" s="41">
        <v>5081750</v>
      </c>
    </row>
    <row r="7" spans="1:3" ht="12.75">
      <c r="A7" s="25"/>
      <c r="B7" s="8"/>
      <c r="C7" s="41"/>
    </row>
    <row r="8" spans="1:3" ht="15.75">
      <c r="A8" s="26" t="s">
        <v>6</v>
      </c>
      <c r="B8" s="19"/>
      <c r="C8" s="41"/>
    </row>
    <row r="9" spans="1:3" ht="15">
      <c r="A9" s="25"/>
      <c r="B9" s="16" t="s">
        <v>7</v>
      </c>
      <c r="C9" s="41"/>
    </row>
    <row r="10" spans="1:3" ht="12.75">
      <c r="A10" s="6"/>
      <c r="B10" s="17" t="s">
        <v>8</v>
      </c>
      <c r="C10" s="41">
        <v>184216</v>
      </c>
    </row>
    <row r="11" spans="1:3" ht="12.75">
      <c r="A11" s="6"/>
      <c r="B11" s="17" t="s">
        <v>9</v>
      </c>
      <c r="C11" s="41">
        <v>180854</v>
      </c>
    </row>
    <row r="12" spans="1:3" ht="14.25">
      <c r="A12" s="6"/>
      <c r="B12" s="17" t="s">
        <v>10</v>
      </c>
      <c r="C12" s="41">
        <v>64476</v>
      </c>
    </row>
    <row r="13" spans="1:3" ht="12.75">
      <c r="A13" s="6"/>
      <c r="B13" s="17" t="s">
        <v>11</v>
      </c>
      <c r="C13" s="41">
        <v>3617</v>
      </c>
    </row>
    <row r="14" spans="1:3" ht="12.75">
      <c r="A14" s="6"/>
      <c r="B14" s="9" t="s">
        <v>12</v>
      </c>
      <c r="C14" s="88">
        <v>3388000</v>
      </c>
    </row>
    <row r="15" spans="1:3" ht="12.75">
      <c r="A15" s="6"/>
      <c r="B15" s="9"/>
      <c r="C15" s="88"/>
    </row>
    <row r="16" spans="1:3" ht="15">
      <c r="A16" s="6"/>
      <c r="B16" s="11" t="s">
        <v>13</v>
      </c>
      <c r="C16" s="88"/>
    </row>
    <row r="17" spans="1:3" ht="12.75">
      <c r="A17" s="6"/>
      <c r="B17" s="9" t="s">
        <v>14</v>
      </c>
      <c r="C17" s="41">
        <v>30000</v>
      </c>
    </row>
    <row r="18" spans="1:3" ht="14.25">
      <c r="A18" s="6"/>
      <c r="B18" s="9" t="s">
        <v>15</v>
      </c>
      <c r="C18" s="41">
        <v>0</v>
      </c>
    </row>
    <row r="19" spans="1:3" ht="14.25">
      <c r="A19" s="6"/>
      <c r="B19" s="9" t="s">
        <v>16</v>
      </c>
      <c r="C19" s="41">
        <v>30000</v>
      </c>
    </row>
    <row r="20" spans="1:3" ht="14.25">
      <c r="A20" s="6"/>
      <c r="B20" s="9" t="s">
        <v>17</v>
      </c>
      <c r="C20" s="41">
        <v>0</v>
      </c>
    </row>
    <row r="21" spans="1:3" ht="14.25">
      <c r="A21" s="6"/>
      <c r="B21" s="9" t="s">
        <v>18</v>
      </c>
      <c r="C21" s="41">
        <v>25000</v>
      </c>
    </row>
    <row r="22" spans="1:3" ht="14.25">
      <c r="A22" s="6"/>
      <c r="B22" s="9" t="s">
        <v>19</v>
      </c>
      <c r="C22" s="41">
        <v>5000</v>
      </c>
    </row>
    <row r="23" spans="1:3" ht="12.75">
      <c r="A23" s="6"/>
      <c r="B23" s="55" t="s">
        <v>118</v>
      </c>
      <c r="C23" s="88">
        <v>168891</v>
      </c>
    </row>
    <row r="24" spans="1:3" ht="12.75">
      <c r="A24" s="6"/>
      <c r="B24" s="9" t="s">
        <v>35</v>
      </c>
      <c r="C24" s="88">
        <v>166683</v>
      </c>
    </row>
    <row r="25" spans="1:3" ht="12.75">
      <c r="A25" s="6"/>
      <c r="B25" s="9" t="s">
        <v>119</v>
      </c>
      <c r="C25" s="98">
        <v>430000</v>
      </c>
    </row>
    <row r="26" spans="1:3" ht="12.75">
      <c r="A26" s="6"/>
      <c r="B26" s="58" t="s">
        <v>36</v>
      </c>
      <c r="C26" s="98">
        <v>545106</v>
      </c>
    </row>
    <row r="27" spans="1:3" ht="12.75">
      <c r="A27" s="6"/>
      <c r="B27" s="20" t="s">
        <v>37</v>
      </c>
      <c r="C27" s="98"/>
    </row>
    <row r="28" spans="1:3" ht="12.75">
      <c r="A28" s="6"/>
      <c r="B28" s="58" t="s">
        <v>120</v>
      </c>
      <c r="C28" s="98">
        <v>145000</v>
      </c>
    </row>
    <row r="29" spans="1:3" ht="12.75">
      <c r="A29" s="6"/>
      <c r="B29" s="58" t="s">
        <v>39</v>
      </c>
      <c r="C29" s="98">
        <v>145000</v>
      </c>
    </row>
    <row r="30" spans="1:3" ht="12.75">
      <c r="A30" s="6"/>
      <c r="B30" s="58" t="s">
        <v>121</v>
      </c>
      <c r="C30" s="98">
        <v>0</v>
      </c>
    </row>
    <row r="31" spans="1:3" ht="12.75">
      <c r="A31" s="6"/>
      <c r="B31" s="58" t="s">
        <v>122</v>
      </c>
      <c r="C31" s="98">
        <v>0</v>
      </c>
    </row>
    <row r="32" spans="1:3" ht="12.75">
      <c r="A32" s="6"/>
      <c r="B32" s="58" t="s">
        <v>123</v>
      </c>
      <c r="C32" s="98">
        <v>400106</v>
      </c>
    </row>
    <row r="33" spans="1:3" ht="12.75">
      <c r="A33" s="6"/>
      <c r="B33" s="58" t="s">
        <v>112</v>
      </c>
      <c r="C33" s="236">
        <v>360106</v>
      </c>
    </row>
    <row r="34" spans="1:3" ht="12.75">
      <c r="A34" s="6"/>
      <c r="B34" s="58" t="s">
        <v>124</v>
      </c>
      <c r="C34" s="236">
        <v>40000</v>
      </c>
    </row>
    <row r="35" spans="1:3" ht="12.75">
      <c r="A35" s="6"/>
      <c r="B35" s="58" t="s">
        <v>125</v>
      </c>
      <c r="C35" s="236">
        <v>0</v>
      </c>
    </row>
    <row r="36" spans="1:3" ht="12.75">
      <c r="A36" s="6"/>
      <c r="B36" s="58" t="s">
        <v>126</v>
      </c>
      <c r="C36" s="236">
        <v>0</v>
      </c>
    </row>
    <row r="37" spans="1:3" ht="12.75">
      <c r="A37" s="6"/>
      <c r="B37" s="58" t="s">
        <v>127</v>
      </c>
      <c r="C37" s="236">
        <v>0</v>
      </c>
    </row>
    <row r="38" spans="1:3" ht="12.75">
      <c r="A38" s="6"/>
      <c r="B38" s="58" t="s">
        <v>128</v>
      </c>
      <c r="C38" s="98">
        <v>0</v>
      </c>
    </row>
    <row r="39" spans="1:3" ht="13.5" thickBot="1">
      <c r="A39" s="12"/>
      <c r="B39" s="155" t="s">
        <v>40</v>
      </c>
      <c r="C39" s="132">
        <v>800000</v>
      </c>
    </row>
    <row r="40" ht="12.75">
      <c r="A40" s="3"/>
    </row>
    <row r="41" ht="12.75">
      <c r="A41" s="169" t="s">
        <v>23</v>
      </c>
    </row>
    <row r="42" ht="12.75">
      <c r="A42" s="169" t="s">
        <v>30</v>
      </c>
    </row>
    <row r="43" spans="1:2" ht="12.75">
      <c r="A43" s="169" t="s">
        <v>25</v>
      </c>
      <c r="B43" s="63"/>
    </row>
    <row r="44" ht="12.75">
      <c r="A44" s="3"/>
    </row>
    <row r="45" spans="1:3" ht="12.75">
      <c r="A45" s="3"/>
      <c r="B45" s="65"/>
      <c r="C45" s="43"/>
    </row>
    <row r="46" spans="1:3" ht="12.75">
      <c r="A46" s="3"/>
      <c r="C46" s="64"/>
    </row>
    <row r="47" spans="1:3" ht="12.75">
      <c r="A47" s="3"/>
      <c r="B47" s="65"/>
      <c r="C47" s="43"/>
    </row>
  </sheetData>
  <printOptions/>
  <pageMargins left="0.7874015748031497" right="0.7874015748031497" top="0.984251968503937" bottom="0.984251968503937" header="0.5118110236220472" footer="0.5118110236220472"/>
  <pageSetup firstPageNumber="20" useFirstPageNumber="1" horizontalDpi="180" verticalDpi="180" orientation="portrait" paperSize="9" scale="95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129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380</v>
      </c>
    </row>
    <row r="6" spans="1:3" ht="12.75">
      <c r="A6" s="25"/>
      <c r="B6" s="8" t="s">
        <v>5</v>
      </c>
      <c r="C6" s="66">
        <v>1252460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14140</v>
      </c>
    </row>
    <row r="11" spans="1:3" ht="12.75">
      <c r="A11" s="6"/>
      <c r="B11" s="17" t="s">
        <v>9</v>
      </c>
      <c r="C11" s="66">
        <v>8500</v>
      </c>
    </row>
    <row r="12" spans="1:3" ht="14.25">
      <c r="A12" s="6"/>
      <c r="B12" s="17" t="s">
        <v>10</v>
      </c>
      <c r="C12" s="66">
        <v>4945</v>
      </c>
    </row>
    <row r="13" spans="1:3" ht="12.75">
      <c r="A13" s="6"/>
      <c r="B13" s="17" t="s">
        <v>11</v>
      </c>
      <c r="C13" s="66">
        <v>170</v>
      </c>
    </row>
    <row r="14" spans="1:3" ht="12.75">
      <c r="A14" s="6"/>
      <c r="B14" s="9" t="s">
        <v>12</v>
      </c>
      <c r="C14" s="66">
        <v>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 customHeight="1">
      <c r="A17" s="6"/>
      <c r="B17" s="9" t="s">
        <v>14</v>
      </c>
      <c r="C17" s="66">
        <v>1252460</v>
      </c>
    </row>
    <row r="18" spans="1:3" ht="14.25">
      <c r="A18" s="6"/>
      <c r="B18" s="9" t="s">
        <v>15</v>
      </c>
      <c r="C18" s="66">
        <v>29460</v>
      </c>
    </row>
    <row r="19" spans="1:3" ht="15" thickBot="1">
      <c r="A19" s="12"/>
      <c r="B19" s="210" t="s">
        <v>16</v>
      </c>
      <c r="C19" s="75">
        <v>1223000</v>
      </c>
    </row>
    <row r="21" ht="12.75">
      <c r="A21" s="169" t="s">
        <v>23</v>
      </c>
    </row>
    <row r="22" ht="12.75">
      <c r="A22" s="169" t="s">
        <v>30</v>
      </c>
    </row>
    <row r="23" ht="12.75">
      <c r="A23" s="3"/>
    </row>
    <row r="24" spans="1:3" ht="12.75">
      <c r="A24" s="3"/>
      <c r="B24" s="65"/>
      <c r="C24" s="43"/>
    </row>
    <row r="25" spans="1:3" ht="12.75">
      <c r="A25" s="3"/>
      <c r="C25" s="64"/>
    </row>
    <row r="26" spans="1:3" ht="12.75">
      <c r="A26" s="3"/>
      <c r="B26" s="65"/>
      <c r="C26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21" useFirstPageNumber="1" horizontalDpi="300" verticalDpi="300" orientation="portrait" paperSize="9" scale="95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130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69"/>
    </row>
    <row r="5" spans="1:3" ht="12.75">
      <c r="A5" s="6"/>
      <c r="B5" s="13" t="s">
        <v>4</v>
      </c>
      <c r="C5" s="66">
        <v>321187</v>
      </c>
    </row>
    <row r="6" spans="1:3" ht="12.75">
      <c r="A6" s="25"/>
      <c r="B6" s="8" t="s">
        <v>5</v>
      </c>
      <c r="C6" s="66">
        <v>10950481</v>
      </c>
    </row>
    <row r="7" spans="1:3" ht="12.75">
      <c r="A7" s="25"/>
      <c r="B7" s="8"/>
      <c r="C7" s="71"/>
    </row>
    <row r="8" spans="1:3" ht="15.75">
      <c r="A8" s="26" t="s">
        <v>6</v>
      </c>
      <c r="B8" s="19"/>
      <c r="C8" s="71"/>
    </row>
    <row r="9" spans="1:3" ht="15">
      <c r="A9" s="25"/>
      <c r="B9" s="16" t="s">
        <v>7</v>
      </c>
      <c r="C9" s="72"/>
    </row>
    <row r="10" spans="1:3" ht="12.75">
      <c r="A10" s="6"/>
      <c r="B10" s="17" t="s">
        <v>8</v>
      </c>
      <c r="C10" s="66">
        <v>515668</v>
      </c>
    </row>
    <row r="11" spans="1:3" ht="12.75">
      <c r="A11" s="6"/>
      <c r="B11" s="17" t="s">
        <v>9</v>
      </c>
      <c r="C11" s="66">
        <v>509795</v>
      </c>
    </row>
    <row r="12" spans="1:3" ht="14.25">
      <c r="A12" s="6"/>
      <c r="B12" s="17" t="s">
        <v>10</v>
      </c>
      <c r="C12" s="66">
        <v>180484</v>
      </c>
    </row>
    <row r="13" spans="1:3" ht="12.75">
      <c r="A13" s="6"/>
      <c r="B13" s="17" t="s">
        <v>11</v>
      </c>
      <c r="C13" s="66">
        <v>10196</v>
      </c>
    </row>
    <row r="14" spans="1:3" ht="12.75">
      <c r="A14" s="6"/>
      <c r="B14" s="9" t="s">
        <v>12</v>
      </c>
      <c r="C14" s="66">
        <v>1864389</v>
      </c>
    </row>
    <row r="15" spans="1:3" ht="12.75">
      <c r="A15" s="6"/>
      <c r="B15" s="9"/>
      <c r="C15" s="71"/>
    </row>
    <row r="16" spans="1:3" ht="15">
      <c r="A16" s="6"/>
      <c r="B16" s="11" t="s">
        <v>13</v>
      </c>
      <c r="C16" s="71"/>
    </row>
    <row r="17" spans="1:3" ht="12.75">
      <c r="A17" s="6"/>
      <c r="B17" s="8" t="s">
        <v>14</v>
      </c>
      <c r="C17" s="251">
        <v>1559350</v>
      </c>
    </row>
    <row r="18" spans="1:3" ht="14.25">
      <c r="A18" s="6"/>
      <c r="B18" s="8" t="s">
        <v>15</v>
      </c>
      <c r="C18" s="251">
        <v>0</v>
      </c>
    </row>
    <row r="19" spans="1:3" ht="14.25">
      <c r="A19" s="6"/>
      <c r="B19" s="8" t="s">
        <v>16</v>
      </c>
      <c r="C19" s="251">
        <v>1559350</v>
      </c>
    </row>
    <row r="20" spans="1:3" ht="14.25">
      <c r="A20" s="6"/>
      <c r="B20" s="8" t="s">
        <v>131</v>
      </c>
      <c r="C20" s="251">
        <v>56750</v>
      </c>
    </row>
    <row r="21" spans="1:3" ht="14.25">
      <c r="A21" s="6"/>
      <c r="B21" s="8" t="s">
        <v>18</v>
      </c>
      <c r="C21" s="251">
        <v>1500000</v>
      </c>
    </row>
    <row r="22" spans="1:3" ht="14.25">
      <c r="A22" s="6"/>
      <c r="B22" s="8" t="s">
        <v>19</v>
      </c>
      <c r="C22" s="251">
        <v>2600</v>
      </c>
    </row>
    <row r="23" spans="1:3" ht="12.75">
      <c r="A23" s="6"/>
      <c r="B23" s="9" t="s">
        <v>34</v>
      </c>
      <c r="C23" s="161">
        <v>510805</v>
      </c>
    </row>
    <row r="24" spans="1:3" ht="12.75">
      <c r="A24" s="6"/>
      <c r="B24" s="9" t="s">
        <v>35</v>
      </c>
      <c r="C24" s="161">
        <v>505495</v>
      </c>
    </row>
    <row r="25" spans="1:3" ht="12.75">
      <c r="A25" s="6"/>
      <c r="B25" s="8" t="s">
        <v>132</v>
      </c>
      <c r="C25" s="240">
        <v>4143000</v>
      </c>
    </row>
    <row r="26" spans="1:3" ht="12.75">
      <c r="A26" s="6"/>
      <c r="B26" s="8" t="s">
        <v>133</v>
      </c>
      <c r="C26" s="125">
        <v>160000</v>
      </c>
    </row>
    <row r="27" spans="1:3" ht="12.75">
      <c r="A27" s="6"/>
      <c r="B27" s="22" t="s">
        <v>44</v>
      </c>
      <c r="C27" s="79">
        <v>0</v>
      </c>
    </row>
    <row r="28" spans="1:3" ht="12.75">
      <c r="A28" s="6"/>
      <c r="B28" s="8" t="s">
        <v>110</v>
      </c>
      <c r="C28" s="66">
        <v>16550</v>
      </c>
    </row>
    <row r="29" spans="1:3" ht="12.75">
      <c r="A29" s="6"/>
      <c r="B29" s="37" t="s">
        <v>47</v>
      </c>
      <c r="C29" s="157">
        <v>400</v>
      </c>
    </row>
    <row r="30" spans="1:3" ht="12.75">
      <c r="A30" s="6"/>
      <c r="B30" s="58" t="s">
        <v>36</v>
      </c>
      <c r="C30" s="157">
        <f>C32+C34</f>
        <v>261040</v>
      </c>
    </row>
    <row r="31" spans="1:3" ht="12.75">
      <c r="A31" s="6"/>
      <c r="B31" s="20" t="s">
        <v>37</v>
      </c>
      <c r="C31" s="157"/>
    </row>
    <row r="32" spans="1:3" ht="12.75">
      <c r="A32" s="6"/>
      <c r="B32" s="58" t="s">
        <v>120</v>
      </c>
      <c r="C32" s="241">
        <v>140040</v>
      </c>
    </row>
    <row r="33" spans="1:3" ht="12.75">
      <c r="A33" s="6"/>
      <c r="B33" s="58" t="s">
        <v>39</v>
      </c>
      <c r="C33" s="241">
        <v>140040</v>
      </c>
    </row>
    <row r="34" spans="1:3" ht="12.75">
      <c r="A34" s="6"/>
      <c r="B34" s="58" t="s">
        <v>123</v>
      </c>
      <c r="C34" s="241">
        <v>121000</v>
      </c>
    </row>
    <row r="35" spans="1:3" ht="12.75">
      <c r="A35" s="6"/>
      <c r="B35" s="58" t="s">
        <v>112</v>
      </c>
      <c r="C35" s="241">
        <v>121000</v>
      </c>
    </row>
    <row r="36" ht="12.75">
      <c r="A36" s="3"/>
    </row>
    <row r="37" ht="12.75">
      <c r="A37" s="169" t="s">
        <v>23</v>
      </c>
    </row>
    <row r="38" ht="12.75">
      <c r="A38" s="169" t="s">
        <v>30</v>
      </c>
    </row>
    <row r="39" spans="1:2" ht="12.75">
      <c r="A39" s="169" t="s">
        <v>25</v>
      </c>
      <c r="B39" s="63"/>
    </row>
    <row r="40" ht="12.75">
      <c r="A40" s="3"/>
    </row>
    <row r="41" spans="1:3" ht="12.75">
      <c r="A41" s="3"/>
      <c r="B41" s="65"/>
      <c r="C41" s="43"/>
    </row>
    <row r="42" spans="1:3" ht="12.75">
      <c r="A42" s="3"/>
      <c r="C42" s="64"/>
    </row>
    <row r="43" spans="1:3" ht="12.75">
      <c r="A43" s="3"/>
      <c r="B43" s="65"/>
      <c r="C43" s="43"/>
    </row>
  </sheetData>
  <printOptions/>
  <pageMargins left="0.75" right="0.75" top="1" bottom="1" header="0.4921259845" footer="0.4921259845"/>
  <pageSetup firstPageNumber="22" useFirstPageNumber="1" horizontalDpi="180" verticalDpi="180" orientation="portrait" paperSize="9" scale="95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134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531174</v>
      </c>
    </row>
    <row r="6" spans="1:3" ht="12.75">
      <c r="A6" s="25"/>
      <c r="B6" s="8" t="s">
        <v>5</v>
      </c>
      <c r="C6" s="125">
        <v>14039620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283466</v>
      </c>
    </row>
    <row r="11" spans="1:3" ht="12.75">
      <c r="A11" s="6"/>
      <c r="B11" s="17" t="s">
        <v>9</v>
      </c>
      <c r="C11" s="66">
        <v>280192</v>
      </c>
    </row>
    <row r="12" spans="1:3" ht="14.25">
      <c r="A12" s="6"/>
      <c r="B12" s="17" t="s">
        <v>10</v>
      </c>
      <c r="C12" s="66">
        <v>99213</v>
      </c>
    </row>
    <row r="13" spans="1:3" ht="12.75">
      <c r="A13" s="6"/>
      <c r="B13" s="17" t="s">
        <v>11</v>
      </c>
      <c r="C13" s="66">
        <v>5604</v>
      </c>
    </row>
    <row r="14" spans="1:3" ht="12.75">
      <c r="A14" s="6"/>
      <c r="B14" s="9" t="s">
        <v>12</v>
      </c>
      <c r="C14" s="161">
        <v>6128951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66">
        <v>157796</v>
      </c>
    </row>
    <row r="18" spans="1:3" ht="14.25">
      <c r="A18" s="6"/>
      <c r="B18" s="9" t="s">
        <v>15</v>
      </c>
      <c r="C18" s="66">
        <v>20030</v>
      </c>
    </row>
    <row r="19" spans="1:3" ht="14.25">
      <c r="A19" s="6"/>
      <c r="B19" s="9" t="s">
        <v>16</v>
      </c>
      <c r="C19" s="66">
        <v>137766</v>
      </c>
    </row>
    <row r="20" spans="1:3" ht="14.25">
      <c r="A20" s="6"/>
      <c r="B20" s="9" t="s">
        <v>17</v>
      </c>
      <c r="C20" s="66">
        <v>77977</v>
      </c>
    </row>
    <row r="21" spans="1:3" ht="14.25">
      <c r="A21" s="6"/>
      <c r="B21" s="9" t="s">
        <v>18</v>
      </c>
      <c r="C21" s="66">
        <v>58294</v>
      </c>
    </row>
    <row r="22" spans="1:3" ht="14.25">
      <c r="A22" s="6"/>
      <c r="B22" s="9" t="s">
        <v>19</v>
      </c>
      <c r="C22" s="66">
        <v>0</v>
      </c>
    </row>
    <row r="23" spans="1:3" ht="12.75">
      <c r="A23" s="6"/>
      <c r="B23" s="9" t="s">
        <v>34</v>
      </c>
      <c r="C23" s="66">
        <v>270530</v>
      </c>
    </row>
    <row r="24" spans="1:3" ht="12.75">
      <c r="A24" s="6"/>
      <c r="B24" s="9" t="s">
        <v>35</v>
      </c>
      <c r="C24" s="66">
        <v>268559</v>
      </c>
    </row>
    <row r="25" spans="1:3" ht="12.75">
      <c r="A25" s="6"/>
      <c r="B25" s="9" t="s">
        <v>135</v>
      </c>
      <c r="C25" s="66">
        <v>4476378</v>
      </c>
    </row>
    <row r="26" spans="1:3" ht="12.75">
      <c r="A26" s="6"/>
      <c r="B26" s="195" t="s">
        <v>136</v>
      </c>
      <c r="C26" s="66">
        <v>450000</v>
      </c>
    </row>
    <row r="27" spans="1:3" ht="12.75">
      <c r="A27" s="6"/>
      <c r="B27" s="195" t="s">
        <v>137</v>
      </c>
      <c r="C27" s="66">
        <v>90000</v>
      </c>
    </row>
    <row r="28" spans="1:3" ht="12.75">
      <c r="A28" s="6"/>
      <c r="B28" s="195" t="s">
        <v>138</v>
      </c>
      <c r="C28" s="66">
        <v>208000</v>
      </c>
    </row>
    <row r="29" spans="1:3" ht="12.75">
      <c r="A29" s="6"/>
      <c r="B29" s="195" t="s">
        <v>139</v>
      </c>
      <c r="C29" s="66">
        <v>500000</v>
      </c>
    </row>
    <row r="30" spans="1:3" ht="12.75">
      <c r="A30" s="6"/>
      <c r="B30" s="226" t="s">
        <v>140</v>
      </c>
      <c r="C30" s="125">
        <v>400000</v>
      </c>
    </row>
    <row r="31" spans="1:3" ht="12.75">
      <c r="A31" s="6"/>
      <c r="B31" s="22" t="s">
        <v>44</v>
      </c>
      <c r="C31" s="66">
        <v>0</v>
      </c>
    </row>
    <row r="32" spans="1:3" ht="12.75">
      <c r="A32" s="6"/>
      <c r="B32" s="9" t="s">
        <v>110</v>
      </c>
      <c r="C32" s="66">
        <v>4590</v>
      </c>
    </row>
    <row r="33" spans="1:3" ht="12.75">
      <c r="A33" s="6"/>
      <c r="B33" s="37" t="s">
        <v>47</v>
      </c>
      <c r="C33" s="110">
        <v>4500</v>
      </c>
    </row>
    <row r="34" spans="1:3" ht="12.75">
      <c r="A34" s="6"/>
      <c r="B34" s="58" t="s">
        <v>36</v>
      </c>
      <c r="C34" s="165">
        <v>8954</v>
      </c>
    </row>
    <row r="35" spans="1:3" ht="12.75">
      <c r="A35" s="6"/>
      <c r="B35" s="20" t="s">
        <v>37</v>
      </c>
      <c r="C35" s="165"/>
    </row>
    <row r="36" spans="1:3" ht="12.75">
      <c r="A36" s="6"/>
      <c r="B36" s="58" t="s">
        <v>141</v>
      </c>
      <c r="C36" s="165">
        <v>8954</v>
      </c>
    </row>
    <row r="37" spans="1:3" ht="13.5" thickBot="1">
      <c r="A37" s="12"/>
      <c r="B37" s="155" t="s">
        <v>40</v>
      </c>
      <c r="C37" s="119">
        <v>0</v>
      </c>
    </row>
    <row r="38" ht="12.75">
      <c r="A38" s="3"/>
    </row>
    <row r="39" ht="12.75">
      <c r="A39" s="169" t="s">
        <v>23</v>
      </c>
    </row>
    <row r="40" ht="12.75">
      <c r="A40" s="169" t="s">
        <v>30</v>
      </c>
    </row>
    <row r="41" spans="1:2" ht="12.75">
      <c r="A41" s="169" t="s">
        <v>25</v>
      </c>
      <c r="B41" s="63"/>
    </row>
    <row r="42" ht="12.75">
      <c r="A42" s="3"/>
    </row>
    <row r="43" spans="1:3" ht="12.75">
      <c r="A43" s="3"/>
      <c r="B43" s="65"/>
      <c r="C43" s="43"/>
    </row>
    <row r="44" spans="1:3" ht="12.75">
      <c r="A44" s="3"/>
      <c r="C44" s="64"/>
    </row>
    <row r="45" spans="1:3" ht="12.75">
      <c r="A45" s="3"/>
      <c r="B45" s="65"/>
      <c r="C45" s="43"/>
    </row>
  </sheetData>
  <printOptions/>
  <pageMargins left="0.7874015748031497" right="0.7874015748031497" top="0.984251968503937" bottom="0.984251968503937" header="0.5118110236220472" footer="0.5118110236220472"/>
  <pageSetup firstPageNumber="23" useFirstPageNumber="1" horizontalDpi="180" verticalDpi="180" orientation="portrait" paperSize="9" scale="90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142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82">
        <v>5220000</v>
      </c>
    </row>
    <row r="6" spans="1:3" ht="12.75">
      <c r="A6" s="25"/>
      <c r="B6" s="8" t="s">
        <v>5</v>
      </c>
      <c r="C6" s="223">
        <v>467343</v>
      </c>
    </row>
    <row r="7" spans="1:3" ht="12.75">
      <c r="A7" s="25"/>
      <c r="B7" s="8"/>
      <c r="C7" s="223"/>
    </row>
    <row r="8" spans="1:3" ht="15.75">
      <c r="A8" s="26" t="s">
        <v>6</v>
      </c>
      <c r="B8" s="19"/>
      <c r="C8" s="223"/>
    </row>
    <row r="9" spans="1:3" ht="15">
      <c r="A9" s="25"/>
      <c r="B9" s="16" t="s">
        <v>7</v>
      </c>
      <c r="C9" s="223"/>
    </row>
    <row r="10" spans="1:3" ht="12.75">
      <c r="A10" s="6"/>
      <c r="B10" s="17" t="s">
        <v>8</v>
      </c>
      <c r="C10" s="223">
        <v>126818</v>
      </c>
    </row>
    <row r="11" spans="1:3" ht="12.75">
      <c r="A11" s="6"/>
      <c r="B11" s="17" t="s">
        <v>9</v>
      </c>
      <c r="C11" s="223">
        <v>125923</v>
      </c>
    </row>
    <row r="12" spans="1:3" ht="14.25">
      <c r="A12" s="6"/>
      <c r="B12" s="17" t="s">
        <v>10</v>
      </c>
      <c r="C12" s="223">
        <v>44386</v>
      </c>
    </row>
    <row r="13" spans="1:3" ht="12.75">
      <c r="A13" s="6"/>
      <c r="B13" s="17" t="s">
        <v>11</v>
      </c>
      <c r="C13" s="223">
        <v>2518</v>
      </c>
    </row>
    <row r="14" spans="1:3" ht="12.75">
      <c r="A14" s="6"/>
      <c r="B14" s="9" t="s">
        <v>12</v>
      </c>
      <c r="C14" s="224">
        <v>139000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243"/>
    </row>
    <row r="17" spans="1:3" ht="12.75" customHeight="1">
      <c r="A17" s="6"/>
      <c r="B17" s="121" t="s">
        <v>34</v>
      </c>
      <c r="C17" s="115">
        <v>126818</v>
      </c>
    </row>
    <row r="18" spans="1:3" ht="12.75">
      <c r="A18" s="6"/>
      <c r="B18" s="121" t="s">
        <v>35</v>
      </c>
      <c r="C18" s="115">
        <v>125923</v>
      </c>
    </row>
    <row r="19" spans="1:3" ht="12.75">
      <c r="A19" s="6"/>
      <c r="B19" s="121" t="s">
        <v>110</v>
      </c>
      <c r="C19" s="183">
        <v>1800</v>
      </c>
    </row>
    <row r="20" spans="1:3" ht="12.75">
      <c r="A20" s="6"/>
      <c r="B20" s="37" t="s">
        <v>47</v>
      </c>
      <c r="C20" s="183">
        <v>0</v>
      </c>
    </row>
    <row r="21" spans="1:3" ht="12.75">
      <c r="A21" s="6"/>
      <c r="B21" s="196" t="s">
        <v>36</v>
      </c>
      <c r="C21" s="97">
        <v>15000</v>
      </c>
    </row>
    <row r="22" spans="1:3" ht="12.75">
      <c r="A22" s="6"/>
      <c r="B22" s="20" t="s">
        <v>37</v>
      </c>
      <c r="C22" s="251"/>
    </row>
    <row r="23" spans="1:3" ht="12.75">
      <c r="A23" s="6"/>
      <c r="B23" s="58" t="s">
        <v>38</v>
      </c>
      <c r="C23" s="251">
        <v>15000</v>
      </c>
    </row>
    <row r="24" spans="1:3" ht="13.5" thickBot="1">
      <c r="A24" s="12"/>
      <c r="B24" s="171" t="s">
        <v>39</v>
      </c>
      <c r="C24" s="259">
        <v>15000</v>
      </c>
    </row>
    <row r="25" ht="12.75">
      <c r="A25" s="3"/>
    </row>
    <row r="26" ht="12.75">
      <c r="A26" s="169" t="s">
        <v>23</v>
      </c>
    </row>
    <row r="27" ht="12.75">
      <c r="A27" s="3"/>
    </row>
    <row r="28" spans="1:3" ht="12.75">
      <c r="A28" s="3"/>
      <c r="B28" s="65"/>
      <c r="C28" s="43"/>
    </row>
    <row r="29" spans="1:3" ht="12.75">
      <c r="A29" s="3"/>
      <c r="C29" s="64"/>
    </row>
    <row r="30" spans="1:3" ht="12.75">
      <c r="A30" s="3"/>
      <c r="B30" s="65"/>
      <c r="C30" s="43"/>
    </row>
  </sheetData>
  <printOptions/>
  <pageMargins left="0.75" right="0.75" top="1" bottom="1" header="0.4921259845" footer="0.4921259845"/>
  <pageSetup firstPageNumber="24" useFirstPageNumber="1" horizontalDpi="300" verticalDpi="300" orientation="portrait" paperSize="9" scale="95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24" customWidth="1"/>
  </cols>
  <sheetData>
    <row r="1" spans="1:3" ht="18">
      <c r="A1" s="1" t="s">
        <v>143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108" t="s">
        <v>3</v>
      </c>
      <c r="B4" s="5"/>
      <c r="C4" s="76"/>
    </row>
    <row r="5" spans="1:3" ht="12.75">
      <c r="A5" s="6"/>
      <c r="B5" s="117" t="s">
        <v>4</v>
      </c>
      <c r="C5" s="85">
        <v>2258742</v>
      </c>
    </row>
    <row r="6" spans="1:3" ht="12.75">
      <c r="A6" s="6"/>
      <c r="B6" s="302" t="s">
        <v>144</v>
      </c>
      <c r="C6" s="253">
        <v>1995000</v>
      </c>
    </row>
    <row r="7" spans="1:3" ht="12.75">
      <c r="A7" s="25"/>
      <c r="B7" s="8" t="s">
        <v>5</v>
      </c>
      <c r="C7" s="232">
        <v>24261054</v>
      </c>
    </row>
    <row r="8" spans="1:3" ht="12.75" customHeight="1">
      <c r="A8" s="25"/>
      <c r="B8" s="112"/>
      <c r="C8" s="85"/>
    </row>
    <row r="9" spans="1:3" ht="15.75">
      <c r="A9" s="303" t="s">
        <v>6</v>
      </c>
      <c r="B9" s="15"/>
      <c r="C9" s="85"/>
    </row>
    <row r="10" spans="1:3" ht="15">
      <c r="A10" s="25"/>
      <c r="B10" s="57" t="s">
        <v>7</v>
      </c>
      <c r="C10" s="85"/>
    </row>
    <row r="11" spans="1:3" ht="12.75" customHeight="1">
      <c r="A11" s="6"/>
      <c r="B11" s="17" t="s">
        <v>8</v>
      </c>
      <c r="C11" s="85">
        <v>1725769</v>
      </c>
    </row>
    <row r="12" spans="1:3" ht="12.75">
      <c r="A12" s="6"/>
      <c r="B12" s="17" t="s">
        <v>9</v>
      </c>
      <c r="C12" s="85">
        <v>1711852</v>
      </c>
    </row>
    <row r="13" spans="1:3" ht="14.25" customHeight="1">
      <c r="A13" s="6"/>
      <c r="B13" s="17" t="s">
        <v>10</v>
      </c>
      <c r="C13" s="85">
        <v>604019</v>
      </c>
    </row>
    <row r="14" spans="1:3" ht="12.75" customHeight="1">
      <c r="A14" s="6"/>
      <c r="B14" s="17" t="s">
        <v>11</v>
      </c>
      <c r="C14" s="85">
        <v>34238</v>
      </c>
    </row>
    <row r="15" spans="1:3" ht="12.75">
      <c r="A15" s="6"/>
      <c r="B15" s="58" t="s">
        <v>12</v>
      </c>
      <c r="C15" s="233">
        <v>1519000</v>
      </c>
    </row>
    <row r="16" spans="1:3" ht="12.75">
      <c r="A16" s="10"/>
      <c r="B16" s="17"/>
      <c r="C16" s="85"/>
    </row>
    <row r="17" spans="1:3" ht="15">
      <c r="A17" s="6"/>
      <c r="B17" s="304" t="s">
        <v>13</v>
      </c>
      <c r="C17" s="85"/>
    </row>
    <row r="18" spans="1:3" ht="12.75">
      <c r="A18" s="6"/>
      <c r="B18" s="9" t="s">
        <v>14</v>
      </c>
      <c r="C18" s="85">
        <v>668312</v>
      </c>
    </row>
    <row r="19" spans="1:3" ht="14.25" customHeight="1">
      <c r="A19" s="6"/>
      <c r="B19" s="9" t="s">
        <v>15</v>
      </c>
      <c r="C19" s="85">
        <v>320662</v>
      </c>
    </row>
    <row r="20" spans="1:3" ht="14.25">
      <c r="A20" s="6"/>
      <c r="B20" s="9" t="s">
        <v>16</v>
      </c>
      <c r="C20" s="85">
        <v>347650</v>
      </c>
    </row>
    <row r="21" spans="1:3" ht="14.25">
      <c r="A21" s="6"/>
      <c r="B21" s="9" t="s">
        <v>17</v>
      </c>
      <c r="C21" s="85">
        <v>86450</v>
      </c>
    </row>
    <row r="22" spans="1:3" ht="14.25">
      <c r="A22" s="6"/>
      <c r="B22" s="9" t="s">
        <v>18</v>
      </c>
      <c r="C22" s="85">
        <v>259600</v>
      </c>
    </row>
    <row r="23" spans="1:3" ht="14.25">
      <c r="A23" s="6"/>
      <c r="B23" s="9" t="s">
        <v>19</v>
      </c>
      <c r="C23" s="85">
        <v>0</v>
      </c>
    </row>
    <row r="24" spans="1:3" ht="12.75" customHeight="1">
      <c r="A24" s="6"/>
      <c r="B24" s="9" t="s">
        <v>34</v>
      </c>
      <c r="C24" s="85">
        <v>1569040</v>
      </c>
    </row>
    <row r="25" spans="1:3" ht="12.75">
      <c r="A25" s="6"/>
      <c r="B25" s="9" t="s">
        <v>35</v>
      </c>
      <c r="C25" s="85">
        <v>1556062</v>
      </c>
    </row>
    <row r="26" spans="1:3" ht="14.25">
      <c r="A26" s="6"/>
      <c r="B26" s="9" t="s">
        <v>145</v>
      </c>
      <c r="C26" s="85">
        <v>15987000</v>
      </c>
    </row>
    <row r="27" spans="1:3" ht="12.75">
      <c r="A27" s="6"/>
      <c r="B27" s="9" t="s">
        <v>146</v>
      </c>
      <c r="C27" s="85">
        <v>13100000</v>
      </c>
    </row>
    <row r="28" spans="1:3" ht="12.75">
      <c r="A28" s="6"/>
      <c r="B28" s="226" t="s">
        <v>147</v>
      </c>
      <c r="C28" s="233">
        <v>5600000</v>
      </c>
    </row>
    <row r="29" spans="1:3" ht="12.75">
      <c r="A29" s="6"/>
      <c r="B29" s="226" t="s">
        <v>148</v>
      </c>
      <c r="C29" s="233">
        <v>5200000</v>
      </c>
    </row>
    <row r="30" spans="1:3" ht="12.75">
      <c r="A30" s="6"/>
      <c r="B30" s="9" t="s">
        <v>149</v>
      </c>
      <c r="C30" s="85">
        <v>1840000</v>
      </c>
    </row>
    <row r="31" spans="1:3" ht="12.75">
      <c r="A31" s="6"/>
      <c r="B31" s="9" t="s">
        <v>150</v>
      </c>
      <c r="C31" s="85">
        <v>460000</v>
      </c>
    </row>
    <row r="32" spans="1:3" ht="12.75">
      <c r="A32" s="6"/>
      <c r="B32" s="8" t="s">
        <v>151</v>
      </c>
      <c r="C32" s="85">
        <v>200000</v>
      </c>
    </row>
    <row r="33" spans="1:3" ht="12.75">
      <c r="A33" s="6"/>
      <c r="B33" s="8" t="s">
        <v>152</v>
      </c>
      <c r="C33" s="85">
        <v>470000</v>
      </c>
    </row>
    <row r="34" spans="1:3" ht="25.5">
      <c r="A34" s="6"/>
      <c r="B34" s="50" t="s">
        <v>153</v>
      </c>
      <c r="C34" s="175">
        <v>8000</v>
      </c>
    </row>
    <row r="35" spans="1:3" ht="12.75">
      <c r="A35" s="6"/>
      <c r="B35" s="22" t="s">
        <v>44</v>
      </c>
      <c r="C35" s="85">
        <v>0</v>
      </c>
    </row>
    <row r="36" spans="1:3" ht="12.75">
      <c r="A36" s="6"/>
      <c r="B36" s="8" t="s">
        <v>110</v>
      </c>
      <c r="C36" s="85">
        <v>2000</v>
      </c>
    </row>
    <row r="37" spans="1:3" ht="12.75">
      <c r="A37" s="6"/>
      <c r="B37" s="37" t="s">
        <v>47</v>
      </c>
      <c r="C37" s="114">
        <v>3300</v>
      </c>
    </row>
    <row r="38" spans="1:3" ht="12.75">
      <c r="A38" s="6"/>
      <c r="B38" s="58" t="s">
        <v>36</v>
      </c>
      <c r="C38" s="193">
        <v>411200</v>
      </c>
    </row>
    <row r="39" spans="1:3" ht="12.75">
      <c r="A39" s="6"/>
      <c r="B39" s="20" t="s">
        <v>37</v>
      </c>
      <c r="C39" s="193"/>
    </row>
    <row r="40" spans="1:3" ht="12.75">
      <c r="A40" s="6"/>
      <c r="B40" s="58" t="s">
        <v>120</v>
      </c>
      <c r="C40" s="193">
        <v>374200</v>
      </c>
    </row>
    <row r="41" spans="1:3" ht="12.75">
      <c r="A41" s="6"/>
      <c r="B41" s="58" t="s">
        <v>154</v>
      </c>
      <c r="C41" s="193">
        <v>179200</v>
      </c>
    </row>
    <row r="42" spans="1:3" ht="12.75">
      <c r="A42" s="6"/>
      <c r="B42" s="261" t="s">
        <v>155</v>
      </c>
      <c r="C42" s="254">
        <v>195000</v>
      </c>
    </row>
    <row r="43" spans="1:3" ht="12.75">
      <c r="A43" s="6"/>
      <c r="B43" s="58" t="s">
        <v>123</v>
      </c>
      <c r="C43" s="193">
        <v>37000</v>
      </c>
    </row>
    <row r="44" spans="1:3" ht="12.75">
      <c r="A44" s="6"/>
      <c r="B44" s="58" t="s">
        <v>156</v>
      </c>
      <c r="C44" s="114">
        <v>37000</v>
      </c>
    </row>
    <row r="45" spans="1:3" ht="12.75">
      <c r="A45" s="6"/>
      <c r="B45" s="58" t="s">
        <v>40</v>
      </c>
      <c r="C45" s="114">
        <v>0</v>
      </c>
    </row>
    <row r="46" spans="1:3" ht="13.5" thickBot="1">
      <c r="A46" s="12"/>
      <c r="B46" s="155" t="s">
        <v>157</v>
      </c>
      <c r="C46" s="245">
        <v>225</v>
      </c>
    </row>
    <row r="47" ht="12.75">
      <c r="A47" s="3"/>
    </row>
    <row r="48" ht="12.75">
      <c r="A48" s="169" t="s">
        <v>23</v>
      </c>
    </row>
    <row r="49" ht="12.75">
      <c r="A49" s="169" t="s">
        <v>30</v>
      </c>
    </row>
    <row r="50" ht="12.75">
      <c r="A50" s="169" t="s">
        <v>25</v>
      </c>
    </row>
    <row r="51" spans="1:3" ht="12.75">
      <c r="A51" s="169" t="s">
        <v>158</v>
      </c>
      <c r="B51" s="96"/>
      <c r="C51" s="96"/>
    </row>
    <row r="52" spans="1:4" ht="12.75">
      <c r="A52" s="29" t="s">
        <v>159</v>
      </c>
      <c r="C52" s="29"/>
      <c r="D52" s="204"/>
    </row>
    <row r="53" spans="1:3" ht="12.75">
      <c r="A53" s="29" t="s">
        <v>160</v>
      </c>
      <c r="C53" s="29"/>
    </row>
    <row r="54" spans="1:3" ht="12.75">
      <c r="A54" s="29" t="s">
        <v>161</v>
      </c>
      <c r="C54" s="29"/>
    </row>
    <row r="55" spans="1:3" ht="12.75">
      <c r="A55" s="29" t="s">
        <v>162</v>
      </c>
      <c r="C55" s="29"/>
    </row>
    <row r="56" spans="1:3" ht="12.75">
      <c r="A56" s="29" t="s">
        <v>163</v>
      </c>
      <c r="B56" s="29"/>
      <c r="C56" s="29"/>
    </row>
    <row r="57" spans="1:3" ht="12.75">
      <c r="A57" s="29" t="s">
        <v>164</v>
      </c>
      <c r="C57" s="29"/>
    </row>
  </sheetData>
  <printOptions/>
  <pageMargins left="0.75" right="0.75" top="1" bottom="1" header="0.4921259845" footer="0.4921259845"/>
  <pageSetup firstPageNumber="25" useFirstPageNumber="1" horizontalDpi="180" verticalDpi="180" orientation="portrait" paperSize="9" scale="8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26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108" t="s">
        <v>3</v>
      </c>
      <c r="B4" s="5"/>
      <c r="C4" s="73"/>
    </row>
    <row r="5" spans="1:3" ht="12.75">
      <c r="A5" s="6"/>
      <c r="B5" s="13" t="s">
        <v>4</v>
      </c>
      <c r="C5" s="66">
        <v>18500</v>
      </c>
    </row>
    <row r="6" spans="1:3" ht="12.75">
      <c r="A6" s="25"/>
      <c r="B6" s="14" t="s">
        <v>5</v>
      </c>
      <c r="C6" s="66">
        <v>980495</v>
      </c>
    </row>
    <row r="7" spans="1:3" ht="12.75">
      <c r="A7" s="25"/>
      <c r="B7" s="14"/>
      <c r="C7" s="66"/>
    </row>
    <row r="8" spans="1:3" ht="15.75">
      <c r="A8" s="26" t="s">
        <v>6</v>
      </c>
      <c r="B8" s="15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285194</v>
      </c>
    </row>
    <row r="11" spans="1:3" ht="12.75">
      <c r="A11" s="6"/>
      <c r="B11" s="17" t="s">
        <v>9</v>
      </c>
      <c r="C11" s="66">
        <v>130765</v>
      </c>
    </row>
    <row r="12" spans="1:3" ht="14.25">
      <c r="A12" s="6"/>
      <c r="B12" s="17" t="s">
        <v>10</v>
      </c>
      <c r="C12" s="66">
        <v>99818</v>
      </c>
    </row>
    <row r="13" spans="1:3" ht="12.75">
      <c r="A13" s="6"/>
      <c r="B13" s="17" t="s">
        <v>11</v>
      </c>
      <c r="C13" s="66">
        <v>2616</v>
      </c>
    </row>
    <row r="14" spans="1:3" ht="12.75">
      <c r="A14" s="6"/>
      <c r="B14" s="9" t="s">
        <v>12</v>
      </c>
      <c r="C14" s="66">
        <v>43000</v>
      </c>
    </row>
    <row r="15" spans="1:3" ht="12.75">
      <c r="A15" s="6"/>
      <c r="B15" s="31"/>
      <c r="C15" s="66"/>
    </row>
    <row r="16" spans="1:3" ht="15">
      <c r="A16" s="6"/>
      <c r="B16" s="18" t="s">
        <v>13</v>
      </c>
      <c r="C16" s="66"/>
    </row>
    <row r="17" spans="1:3" ht="12.75">
      <c r="A17" s="6"/>
      <c r="B17" s="9" t="s">
        <v>14</v>
      </c>
      <c r="C17" s="66">
        <v>0</v>
      </c>
    </row>
    <row r="18" spans="1:3" ht="14.25">
      <c r="A18" s="6"/>
      <c r="B18" s="9" t="s">
        <v>15</v>
      </c>
      <c r="C18" s="66">
        <v>0</v>
      </c>
    </row>
    <row r="19" spans="1:3" ht="14.25">
      <c r="A19" s="6"/>
      <c r="B19" s="9" t="s">
        <v>16</v>
      </c>
      <c r="C19" s="66">
        <v>0</v>
      </c>
    </row>
    <row r="20" spans="1:3" ht="12.75">
      <c r="A20" s="6"/>
      <c r="B20" s="34" t="s">
        <v>27</v>
      </c>
      <c r="C20" s="66">
        <v>150228</v>
      </c>
    </row>
    <row r="21" spans="1:3" ht="12.75">
      <c r="A21" s="6"/>
      <c r="B21" s="17" t="s">
        <v>28</v>
      </c>
      <c r="C21" s="74">
        <v>79910</v>
      </c>
    </row>
    <row r="22" spans="1:3" ht="13.5" thickBot="1">
      <c r="A22" s="12"/>
      <c r="B22" s="172" t="s">
        <v>29</v>
      </c>
      <c r="C22" s="231">
        <v>936</v>
      </c>
    </row>
    <row r="24" ht="12.75">
      <c r="A24" s="169" t="s">
        <v>23</v>
      </c>
    </row>
    <row r="25" ht="12.75">
      <c r="A25" s="169" t="s">
        <v>30</v>
      </c>
    </row>
    <row r="26" spans="1:2" ht="12.75">
      <c r="A26" s="29"/>
      <c r="B26" s="63"/>
    </row>
    <row r="27" ht="12.75">
      <c r="A27" s="3"/>
    </row>
    <row r="28" spans="1:3" ht="12.75">
      <c r="A28" s="3"/>
      <c r="B28" s="65"/>
      <c r="C28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portrait" paperSize="9" scale="95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3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2" max="2" width="69.75390625" style="0" customWidth="1"/>
    <col min="3" max="3" width="10.75390625" style="43" customWidth="1"/>
    <col min="4" max="4" width="10.125" style="0" customWidth="1"/>
  </cols>
  <sheetData>
    <row r="1" ht="0.75" customHeight="1"/>
    <row r="2" spans="1:4" ht="18">
      <c r="A2" s="1" t="s">
        <v>165</v>
      </c>
      <c r="B2" s="2"/>
      <c r="C2" s="56"/>
      <c r="D2" s="23"/>
    </row>
    <row r="3" spans="2:3" ht="9.75" customHeight="1">
      <c r="B3" s="2"/>
      <c r="C3" s="56"/>
    </row>
    <row r="4" spans="1:3" ht="12.75" customHeight="1" thickBot="1">
      <c r="A4" s="1"/>
      <c r="B4" s="2"/>
      <c r="C4" s="44" t="s">
        <v>2</v>
      </c>
    </row>
    <row r="5" spans="1:3" ht="15.75">
      <c r="A5" s="27" t="s">
        <v>3</v>
      </c>
      <c r="B5" s="5"/>
      <c r="C5" s="69"/>
    </row>
    <row r="6" spans="1:3" ht="12.75">
      <c r="A6" s="6"/>
      <c r="B6" s="13" t="s">
        <v>4</v>
      </c>
      <c r="C6" s="110">
        <v>12837</v>
      </c>
    </row>
    <row r="7" spans="1:3" ht="12.75">
      <c r="A7" s="6"/>
      <c r="B7" s="267" t="s">
        <v>166</v>
      </c>
      <c r="C7" s="66">
        <v>10000</v>
      </c>
    </row>
    <row r="8" spans="1:3" ht="12.75">
      <c r="A8" s="25"/>
      <c r="B8" s="8" t="s">
        <v>5</v>
      </c>
      <c r="C8" s="79">
        <v>90727713</v>
      </c>
    </row>
    <row r="9" spans="1:3" ht="12.75" customHeight="1">
      <c r="A9" s="25"/>
      <c r="B9" s="8"/>
      <c r="C9" s="191"/>
    </row>
    <row r="10" spans="1:3" ht="15.75">
      <c r="A10" s="26" t="s">
        <v>6</v>
      </c>
      <c r="B10" s="19"/>
      <c r="C10" s="156"/>
    </row>
    <row r="11" spans="1:3" ht="15">
      <c r="A11" s="25"/>
      <c r="B11" s="16" t="s">
        <v>7</v>
      </c>
      <c r="C11" s="191"/>
    </row>
    <row r="12" spans="1:3" ht="12.75" customHeight="1">
      <c r="A12" s="6"/>
      <c r="B12" s="17" t="s">
        <v>8</v>
      </c>
      <c r="C12" s="157">
        <v>341192</v>
      </c>
    </row>
    <row r="13" spans="1:3" ht="12.75">
      <c r="A13" s="6"/>
      <c r="B13" s="17" t="s">
        <v>9</v>
      </c>
      <c r="C13" s="157">
        <v>325088</v>
      </c>
    </row>
    <row r="14" spans="1:3" ht="14.25">
      <c r="A14" s="6"/>
      <c r="B14" s="17" t="s">
        <v>10</v>
      </c>
      <c r="C14" s="157">
        <v>117318</v>
      </c>
    </row>
    <row r="15" spans="1:3" ht="12.75">
      <c r="A15" s="6"/>
      <c r="B15" s="17" t="s">
        <v>11</v>
      </c>
      <c r="C15" s="157">
        <v>6503</v>
      </c>
    </row>
    <row r="16" spans="1:3" ht="12.75" customHeight="1">
      <c r="A16" s="6"/>
      <c r="B16" s="9" t="s">
        <v>12</v>
      </c>
      <c r="C16" s="79">
        <v>4661244</v>
      </c>
    </row>
    <row r="17" spans="1:3" ht="12.75" customHeight="1">
      <c r="A17" s="6"/>
      <c r="B17" s="9"/>
      <c r="C17" s="191"/>
    </row>
    <row r="18" spans="1:3" ht="15">
      <c r="A18" s="6"/>
      <c r="B18" s="11" t="s">
        <v>13</v>
      </c>
      <c r="C18" s="191"/>
    </row>
    <row r="19" spans="1:3" ht="12.75" customHeight="1">
      <c r="A19" s="6"/>
      <c r="B19" s="9" t="s">
        <v>14</v>
      </c>
      <c r="C19" s="221">
        <v>4688389</v>
      </c>
    </row>
    <row r="20" spans="1:3" ht="12.75" customHeight="1">
      <c r="A20" s="6"/>
      <c r="B20" s="9" t="s">
        <v>15</v>
      </c>
      <c r="C20" s="221">
        <v>3272655</v>
      </c>
    </row>
    <row r="21" spans="1:3" ht="12.75" customHeight="1">
      <c r="A21" s="6"/>
      <c r="B21" s="9" t="s">
        <v>16</v>
      </c>
      <c r="C21" s="221">
        <v>1415734</v>
      </c>
    </row>
    <row r="22" spans="1:3" ht="12.75" customHeight="1">
      <c r="A22" s="6"/>
      <c r="B22" s="9" t="s">
        <v>17</v>
      </c>
      <c r="C22" s="221">
        <v>329244</v>
      </c>
    </row>
    <row r="23" spans="1:3" ht="12.75" customHeight="1">
      <c r="A23" s="6"/>
      <c r="B23" s="9" t="s">
        <v>18</v>
      </c>
      <c r="C23" s="221">
        <v>1057531</v>
      </c>
    </row>
    <row r="24" spans="1:3" ht="12.75" customHeight="1">
      <c r="A24" s="6"/>
      <c r="B24" s="9" t="s">
        <v>19</v>
      </c>
      <c r="C24" s="221">
        <v>10000</v>
      </c>
    </row>
    <row r="25" spans="1:4" ht="12.75" customHeight="1">
      <c r="A25" s="6"/>
      <c r="B25" s="9" t="s">
        <v>51</v>
      </c>
      <c r="C25" s="221">
        <v>1044227</v>
      </c>
      <c r="D25" s="40"/>
    </row>
    <row r="26" spans="1:3" ht="12.75" customHeight="1">
      <c r="A26" s="6"/>
      <c r="B26" s="9" t="s">
        <v>167</v>
      </c>
      <c r="C26" s="221">
        <v>11000</v>
      </c>
    </row>
    <row r="27" spans="1:3" ht="11.25" customHeight="1">
      <c r="A27" s="6"/>
      <c r="B27" s="8" t="s">
        <v>34</v>
      </c>
      <c r="C27" s="221">
        <v>308608</v>
      </c>
    </row>
    <row r="28" spans="1:3" ht="11.25" customHeight="1">
      <c r="A28" s="6"/>
      <c r="B28" s="121" t="s">
        <v>35</v>
      </c>
      <c r="C28" s="157">
        <v>305281</v>
      </c>
    </row>
    <row r="29" spans="1:4" ht="22.5" customHeight="1">
      <c r="A29" s="6"/>
      <c r="B29" s="218" t="s">
        <v>168</v>
      </c>
      <c r="C29" s="222">
        <v>79017110</v>
      </c>
      <c r="D29" s="43"/>
    </row>
    <row r="30" spans="1:3" ht="11.25" customHeight="1">
      <c r="A30" s="6"/>
      <c r="B30" s="219" t="s">
        <v>169</v>
      </c>
      <c r="C30" s="157">
        <v>14857669</v>
      </c>
    </row>
    <row r="31" spans="1:3" ht="11.25" customHeight="1">
      <c r="A31" s="6"/>
      <c r="B31" s="219" t="s">
        <v>170</v>
      </c>
      <c r="C31" s="157">
        <v>62391053</v>
      </c>
    </row>
    <row r="32" spans="1:3" ht="11.25" customHeight="1">
      <c r="A32" s="6"/>
      <c r="B32" s="219" t="s">
        <v>171</v>
      </c>
      <c r="C32" s="157">
        <v>764197</v>
      </c>
    </row>
    <row r="33" spans="1:3" ht="11.25" customHeight="1">
      <c r="A33" s="6"/>
      <c r="B33" s="219" t="s">
        <v>172</v>
      </c>
      <c r="C33" s="157">
        <v>477078</v>
      </c>
    </row>
    <row r="34" spans="1:3" ht="11.25" customHeight="1">
      <c r="A34" s="6"/>
      <c r="B34" s="219" t="s">
        <v>173</v>
      </c>
      <c r="C34" s="157">
        <v>527113</v>
      </c>
    </row>
    <row r="35" spans="1:3" s="23" customFormat="1" ht="9.75" customHeight="1">
      <c r="A35" s="129"/>
      <c r="B35" s="219" t="s">
        <v>174</v>
      </c>
      <c r="C35" s="191"/>
    </row>
    <row r="36" spans="1:3" s="23" customFormat="1" ht="9.75" customHeight="1">
      <c r="A36" s="131"/>
      <c r="B36" s="219" t="s">
        <v>44</v>
      </c>
      <c r="C36" s="222">
        <v>0</v>
      </c>
    </row>
    <row r="37" spans="1:3" s="23" customFormat="1" ht="9.75" customHeight="1">
      <c r="A37" s="131"/>
      <c r="B37" s="217" t="s">
        <v>56</v>
      </c>
      <c r="C37" s="333">
        <v>10202</v>
      </c>
    </row>
    <row r="38" spans="1:3" s="23" customFormat="1" ht="9.75" customHeight="1">
      <c r="A38" s="131"/>
      <c r="B38" s="217" t="s">
        <v>57</v>
      </c>
      <c r="C38" s="333">
        <v>10202</v>
      </c>
    </row>
    <row r="39" spans="1:3" s="23" customFormat="1" ht="9.75" customHeight="1">
      <c r="A39" s="131"/>
      <c r="B39" s="217" t="s">
        <v>58</v>
      </c>
      <c r="C39" s="333">
        <v>983838</v>
      </c>
    </row>
    <row r="40" spans="1:3" s="23" customFormat="1" ht="9.75" customHeight="1">
      <c r="A40" s="131"/>
      <c r="B40" s="217" t="s">
        <v>175</v>
      </c>
      <c r="C40" s="333">
        <v>0</v>
      </c>
    </row>
    <row r="41" spans="1:3" s="23" customFormat="1" ht="9.75" customHeight="1">
      <c r="A41" s="131"/>
      <c r="B41" s="217" t="s">
        <v>176</v>
      </c>
      <c r="C41" s="333">
        <v>19635</v>
      </c>
    </row>
    <row r="42" spans="1:3" s="23" customFormat="1" ht="9.75" customHeight="1">
      <c r="A42" s="131"/>
      <c r="B42" s="217" t="s">
        <v>177</v>
      </c>
      <c r="C42" s="333">
        <v>14700</v>
      </c>
    </row>
    <row r="43" spans="1:3" s="23" customFormat="1" ht="9.75" customHeight="1">
      <c r="A43" s="131"/>
      <c r="B43" s="217" t="s">
        <v>178</v>
      </c>
      <c r="C43" s="333">
        <v>250</v>
      </c>
    </row>
    <row r="44" spans="1:3" s="23" customFormat="1" ht="9.75" customHeight="1">
      <c r="A44" s="131"/>
      <c r="B44" s="217" t="s">
        <v>179</v>
      </c>
      <c r="C44" s="333">
        <v>1250694</v>
      </c>
    </row>
    <row r="45" spans="1:3" s="23" customFormat="1" ht="13.5" customHeight="1">
      <c r="A45" s="131"/>
      <c r="B45" s="58" t="s">
        <v>36</v>
      </c>
      <c r="C45" s="333">
        <v>179584</v>
      </c>
    </row>
    <row r="46" spans="1:3" s="23" customFormat="1" ht="9.75" customHeight="1">
      <c r="A46" s="131"/>
      <c r="B46" s="20" t="s">
        <v>37</v>
      </c>
      <c r="C46" s="333"/>
    </row>
    <row r="47" spans="1:3" s="23" customFormat="1" ht="12.75" customHeight="1">
      <c r="A47" s="131"/>
      <c r="B47" s="58" t="s">
        <v>120</v>
      </c>
      <c r="C47" s="333">
        <v>16687</v>
      </c>
    </row>
    <row r="48" spans="1:3" s="23" customFormat="1" ht="9.75" customHeight="1">
      <c r="A48" s="131"/>
      <c r="B48" s="58" t="s">
        <v>39</v>
      </c>
      <c r="C48" s="333">
        <v>16687</v>
      </c>
    </row>
    <row r="49" spans="1:3" s="23" customFormat="1" ht="12" customHeight="1">
      <c r="A49" s="131"/>
      <c r="B49" s="58" t="s">
        <v>123</v>
      </c>
      <c r="C49" s="333">
        <v>162897</v>
      </c>
    </row>
    <row r="50" spans="1:3" s="23" customFormat="1" ht="12" customHeight="1">
      <c r="A50" s="131"/>
      <c r="B50" s="58" t="s">
        <v>91</v>
      </c>
      <c r="C50" s="333">
        <v>162897</v>
      </c>
    </row>
    <row r="51" spans="1:3" s="23" customFormat="1" ht="9.75" customHeight="1">
      <c r="A51" s="131"/>
      <c r="B51" s="109" t="s">
        <v>40</v>
      </c>
      <c r="C51" s="333">
        <v>0</v>
      </c>
    </row>
    <row r="52" spans="1:4" s="23" customFormat="1" ht="9.75" customHeight="1">
      <c r="A52" s="131"/>
      <c r="B52" s="217" t="s">
        <v>180</v>
      </c>
      <c r="C52" s="333">
        <v>3865</v>
      </c>
      <c r="D52" s="220"/>
    </row>
    <row r="53" spans="1:3" s="23" customFormat="1" ht="10.5" customHeight="1">
      <c r="A53" s="131"/>
      <c r="B53" s="217" t="s">
        <v>181</v>
      </c>
      <c r="C53" s="333">
        <v>500</v>
      </c>
    </row>
    <row r="54" spans="1:3" s="23" customFormat="1" ht="9.75" customHeight="1">
      <c r="A54" s="131"/>
      <c r="B54" s="217" t="s">
        <v>182</v>
      </c>
      <c r="C54" s="333">
        <v>100</v>
      </c>
    </row>
    <row r="55" spans="1:3" s="23" customFormat="1" ht="9.75" customHeight="1">
      <c r="A55" s="131"/>
      <c r="B55" s="217" t="s">
        <v>183</v>
      </c>
      <c r="C55" s="333">
        <v>200</v>
      </c>
    </row>
    <row r="56" spans="1:3" s="23" customFormat="1" ht="9.75" customHeight="1">
      <c r="A56" s="131"/>
      <c r="B56" s="332" t="s">
        <v>184</v>
      </c>
      <c r="C56" s="333">
        <v>180</v>
      </c>
    </row>
    <row r="57" spans="1:3" s="23" customFormat="1" ht="9.75" customHeight="1">
      <c r="A57" s="131"/>
      <c r="B57" s="332" t="s">
        <v>185</v>
      </c>
      <c r="C57" s="333">
        <v>200</v>
      </c>
    </row>
    <row r="58" spans="1:3" s="23" customFormat="1" ht="9.75" customHeight="1">
      <c r="A58" s="131"/>
      <c r="B58" s="217" t="s">
        <v>186</v>
      </c>
      <c r="C58" s="333">
        <v>400</v>
      </c>
    </row>
    <row r="59" spans="1:3" s="23" customFormat="1" ht="9.75" customHeight="1">
      <c r="A59" s="131"/>
      <c r="B59" s="217" t="s">
        <v>187</v>
      </c>
      <c r="C59" s="333">
        <v>300</v>
      </c>
    </row>
    <row r="60" spans="1:3" s="23" customFormat="1" ht="9.75" customHeight="1">
      <c r="A60" s="131"/>
      <c r="B60" s="217" t="s">
        <v>188</v>
      </c>
      <c r="C60" s="333">
        <v>400</v>
      </c>
    </row>
    <row r="61" spans="1:3" s="23" customFormat="1" ht="9.75" customHeight="1">
      <c r="A61" s="131"/>
      <c r="B61" s="217" t="s">
        <v>189</v>
      </c>
      <c r="C61" s="333">
        <v>300</v>
      </c>
    </row>
    <row r="62" spans="1:3" s="23" customFormat="1" ht="9.75" customHeight="1">
      <c r="A62" s="131"/>
      <c r="B62" s="332" t="s">
        <v>190</v>
      </c>
      <c r="C62" s="333">
        <v>350</v>
      </c>
    </row>
    <row r="63" spans="1:3" s="23" customFormat="1" ht="9.75" customHeight="1">
      <c r="A63" s="131"/>
      <c r="B63" s="332" t="s">
        <v>191</v>
      </c>
      <c r="C63" s="333">
        <v>125</v>
      </c>
    </row>
    <row r="64" spans="1:3" s="23" customFormat="1" ht="9.75" customHeight="1">
      <c r="A64" s="131"/>
      <c r="B64" s="332" t="s">
        <v>192</v>
      </c>
      <c r="C64" s="333">
        <v>750</v>
      </c>
    </row>
    <row r="65" spans="1:3" s="23" customFormat="1" ht="12.75" customHeight="1" thickBot="1">
      <c r="A65" s="149"/>
      <c r="B65" s="268" t="s">
        <v>193</v>
      </c>
      <c r="C65" s="255">
        <v>60</v>
      </c>
    </row>
    <row r="66" ht="12.75" customHeight="1">
      <c r="A66" s="3"/>
    </row>
    <row r="67" ht="12" customHeight="1">
      <c r="A67" s="169" t="s">
        <v>23</v>
      </c>
    </row>
    <row r="68" ht="12" customHeight="1">
      <c r="A68" s="169" t="s">
        <v>30</v>
      </c>
    </row>
    <row r="69" ht="12" customHeight="1">
      <c r="A69" s="169" t="s">
        <v>25</v>
      </c>
    </row>
    <row r="70" ht="12" customHeight="1">
      <c r="A70" s="170" t="s">
        <v>194</v>
      </c>
    </row>
    <row r="71" ht="12" customHeight="1">
      <c r="A71" s="169" t="s">
        <v>195</v>
      </c>
    </row>
    <row r="72" ht="12" customHeight="1">
      <c r="A72" s="29" t="s">
        <v>196</v>
      </c>
    </row>
    <row r="73" ht="12" customHeight="1">
      <c r="A73" s="29" t="s">
        <v>197</v>
      </c>
    </row>
  </sheetData>
  <printOptions/>
  <pageMargins left="0.7874015748031497" right="0.7874015748031497" top="0.984251968503937" bottom="0.984251968503937" header="0.5118110236220472" footer="0.5118110236220472"/>
  <pageSetup firstPageNumber="26" useFirstPageNumber="1" fitToHeight="1" fitToWidth="1" horizontalDpi="300" verticalDpi="300" orientation="portrait" paperSize="9" scale="81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198</v>
      </c>
      <c r="B1" s="2"/>
      <c r="C1" s="48"/>
    </row>
    <row r="2" spans="1:2" ht="12.75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69"/>
    </row>
    <row r="5" spans="1:3" ht="12.75">
      <c r="A5" s="6"/>
      <c r="B5" s="13" t="s">
        <v>4</v>
      </c>
      <c r="C5" s="133">
        <v>132814</v>
      </c>
    </row>
    <row r="6" spans="1:3" ht="12.75">
      <c r="A6" s="25"/>
      <c r="B6" s="8" t="s">
        <v>5</v>
      </c>
      <c r="C6" s="97">
        <v>5783092</v>
      </c>
    </row>
    <row r="7" spans="1:3" ht="12.75">
      <c r="A7" s="25"/>
      <c r="B7" s="8"/>
      <c r="C7" s="97"/>
    </row>
    <row r="8" spans="1:3" ht="15.75">
      <c r="A8" s="26" t="s">
        <v>6</v>
      </c>
      <c r="B8" s="19"/>
      <c r="C8" s="134"/>
    </row>
    <row r="9" spans="1:3" ht="15">
      <c r="A9" s="25"/>
      <c r="B9" s="16" t="s">
        <v>7</v>
      </c>
      <c r="C9" s="135"/>
    </row>
    <row r="10" spans="1:3" ht="12.75">
      <c r="A10" s="6"/>
      <c r="B10" s="17" t="s">
        <v>8</v>
      </c>
      <c r="C10" s="98">
        <v>73249</v>
      </c>
    </row>
    <row r="11" spans="1:3" ht="12.75">
      <c r="A11" s="6"/>
      <c r="B11" s="17" t="s">
        <v>9</v>
      </c>
      <c r="C11" s="98">
        <v>71008</v>
      </c>
    </row>
    <row r="12" spans="1:3" ht="14.25" customHeight="1">
      <c r="A12" s="6"/>
      <c r="B12" s="17" t="s">
        <v>10</v>
      </c>
      <c r="C12" s="98">
        <v>25637</v>
      </c>
    </row>
    <row r="13" spans="1:3" ht="12.75" customHeight="1">
      <c r="A13" s="6"/>
      <c r="B13" s="17" t="s">
        <v>11</v>
      </c>
      <c r="C13" s="98">
        <v>1420</v>
      </c>
    </row>
    <row r="14" spans="1:4" ht="12.75">
      <c r="A14" s="6"/>
      <c r="B14" s="9" t="s">
        <v>12</v>
      </c>
      <c r="C14" s="98">
        <v>698800</v>
      </c>
      <c r="D14" s="51"/>
    </row>
    <row r="15" spans="1:3" ht="12.75">
      <c r="A15" s="6"/>
      <c r="B15" s="9"/>
      <c r="C15" s="98"/>
    </row>
    <row r="16" spans="1:3" ht="15">
      <c r="A16" s="6"/>
      <c r="B16" s="11" t="s">
        <v>13</v>
      </c>
      <c r="C16" s="136"/>
    </row>
    <row r="17" spans="1:3" ht="11.25" customHeight="1">
      <c r="A17" s="6"/>
      <c r="B17" s="9" t="s">
        <v>14</v>
      </c>
      <c r="C17" s="98">
        <v>82371</v>
      </c>
    </row>
    <row r="18" spans="1:3" ht="11.25" customHeight="1">
      <c r="A18" s="6"/>
      <c r="B18" s="9" t="s">
        <v>15</v>
      </c>
      <c r="C18" s="98">
        <v>59536</v>
      </c>
    </row>
    <row r="19" spans="1:3" ht="11.25" customHeight="1">
      <c r="A19" s="6"/>
      <c r="B19" s="9" t="s">
        <v>16</v>
      </c>
      <c r="C19" s="98">
        <v>22835</v>
      </c>
    </row>
    <row r="20" spans="1:3" ht="11.25" customHeight="1">
      <c r="A20" s="6"/>
      <c r="B20" s="9" t="s">
        <v>17</v>
      </c>
      <c r="C20" s="98">
        <v>0</v>
      </c>
    </row>
    <row r="21" spans="1:3" ht="11.25" customHeight="1">
      <c r="A21" s="6"/>
      <c r="B21" s="9" t="s">
        <v>18</v>
      </c>
      <c r="C21" s="98">
        <v>22435</v>
      </c>
    </row>
    <row r="22" spans="1:3" ht="11.25" customHeight="1">
      <c r="A22" s="6"/>
      <c r="B22" s="9" t="s">
        <v>19</v>
      </c>
      <c r="C22" s="98">
        <v>0</v>
      </c>
    </row>
    <row r="23" spans="1:3" ht="11.25" customHeight="1">
      <c r="A23" s="6"/>
      <c r="B23" s="9" t="s">
        <v>34</v>
      </c>
      <c r="C23" s="98">
        <v>73249</v>
      </c>
    </row>
    <row r="24" spans="1:3" ht="11.25" customHeight="1">
      <c r="A24" s="6"/>
      <c r="B24" s="9" t="s">
        <v>35</v>
      </c>
      <c r="C24" s="98">
        <v>71008</v>
      </c>
    </row>
    <row r="25" spans="1:5" ht="11.25" customHeight="1">
      <c r="A25" s="6"/>
      <c r="B25" s="22" t="s">
        <v>199</v>
      </c>
      <c r="C25" s="137">
        <v>1163144</v>
      </c>
      <c r="E25" s="43"/>
    </row>
    <row r="26" spans="1:3" ht="11.25" customHeight="1">
      <c r="A26" s="10"/>
      <c r="B26" s="22" t="s">
        <v>200</v>
      </c>
      <c r="C26" s="137">
        <v>970000</v>
      </c>
    </row>
    <row r="27" spans="1:3" ht="11.25" customHeight="1">
      <c r="A27" s="10"/>
      <c r="B27" s="22" t="s">
        <v>201</v>
      </c>
      <c r="C27" s="98">
        <v>640000</v>
      </c>
    </row>
    <row r="28" spans="1:3" ht="11.25" customHeight="1">
      <c r="A28" s="10"/>
      <c r="B28" s="22" t="s">
        <v>202</v>
      </c>
      <c r="C28" s="98">
        <v>224000</v>
      </c>
    </row>
    <row r="29" spans="1:3" ht="11.25" customHeight="1">
      <c r="A29" s="10"/>
      <c r="B29" s="22" t="s">
        <v>203</v>
      </c>
      <c r="C29" s="98">
        <v>34000</v>
      </c>
    </row>
    <row r="30" spans="1:3" ht="11.25" customHeight="1">
      <c r="A30" s="10"/>
      <c r="B30" s="22" t="s">
        <v>204</v>
      </c>
      <c r="C30" s="98">
        <v>12000</v>
      </c>
    </row>
    <row r="31" spans="1:3" ht="11.25" customHeight="1">
      <c r="A31" s="10"/>
      <c r="B31" s="22" t="s">
        <v>205</v>
      </c>
      <c r="C31" s="98">
        <v>37000</v>
      </c>
    </row>
    <row r="32" spans="1:3" ht="11.25" customHeight="1">
      <c r="A32" s="10"/>
      <c r="B32" s="22" t="s">
        <v>206</v>
      </c>
      <c r="C32" s="98">
        <v>23000</v>
      </c>
    </row>
    <row r="33" spans="1:3" ht="11.25" customHeight="1">
      <c r="A33" s="10"/>
      <c r="B33" s="130" t="s">
        <v>174</v>
      </c>
      <c r="C33" s="137"/>
    </row>
    <row r="34" spans="1:3" ht="24.75" customHeight="1">
      <c r="A34" s="10"/>
      <c r="B34" s="138" t="s">
        <v>207</v>
      </c>
      <c r="C34" s="137">
        <v>23004</v>
      </c>
    </row>
    <row r="35" spans="1:3" ht="11.25" customHeight="1">
      <c r="A35" s="10"/>
      <c r="B35" s="22" t="s">
        <v>208</v>
      </c>
      <c r="C35" s="137">
        <v>377795</v>
      </c>
    </row>
    <row r="36" spans="1:3" ht="11.25" customHeight="1">
      <c r="A36" s="10"/>
      <c r="B36" s="22" t="s">
        <v>209</v>
      </c>
      <c r="C36" s="137">
        <v>55000</v>
      </c>
    </row>
    <row r="37" spans="1:3" ht="11.25" customHeight="1">
      <c r="A37" s="10"/>
      <c r="B37" s="22" t="s">
        <v>210</v>
      </c>
      <c r="C37" s="137">
        <v>25000</v>
      </c>
    </row>
    <row r="38" spans="1:3" ht="11.25" customHeight="1">
      <c r="A38" s="10"/>
      <c r="B38" s="138" t="s">
        <v>211</v>
      </c>
      <c r="C38" s="139">
        <v>153012</v>
      </c>
    </row>
    <row r="39" spans="1:3" ht="11.25" customHeight="1">
      <c r="A39" s="10"/>
      <c r="B39" s="22" t="s">
        <v>212</v>
      </c>
      <c r="C39" s="139">
        <v>235000</v>
      </c>
    </row>
    <row r="40" spans="1:3" ht="11.25" customHeight="1">
      <c r="A40" s="10"/>
      <c r="B40" s="138" t="s">
        <v>213</v>
      </c>
      <c r="C40" s="139">
        <v>20000</v>
      </c>
    </row>
    <row r="41" spans="1:3" ht="11.25" customHeight="1">
      <c r="A41" s="10"/>
      <c r="B41" s="138" t="s">
        <v>214</v>
      </c>
      <c r="C41" s="139">
        <v>17000</v>
      </c>
    </row>
    <row r="42" spans="1:3" ht="11.25" customHeight="1">
      <c r="A42" s="10"/>
      <c r="B42" s="140" t="s">
        <v>215</v>
      </c>
      <c r="C42" s="137">
        <v>8000</v>
      </c>
    </row>
    <row r="43" spans="1:3" ht="11.25" customHeight="1">
      <c r="A43" s="10"/>
      <c r="B43" s="140" t="s">
        <v>216</v>
      </c>
      <c r="C43" s="137">
        <v>2000</v>
      </c>
    </row>
    <row r="44" spans="1:3" ht="11.25" customHeight="1">
      <c r="A44" s="10"/>
      <c r="B44" s="140" t="s">
        <v>217</v>
      </c>
      <c r="C44" s="137">
        <v>40903</v>
      </c>
    </row>
    <row r="45" spans="1:3" ht="11.25" customHeight="1">
      <c r="A45" s="10"/>
      <c r="B45" s="140" t="s">
        <v>218</v>
      </c>
      <c r="C45" s="137">
        <v>30000</v>
      </c>
    </row>
    <row r="46" spans="1:3" ht="11.25" customHeight="1">
      <c r="A46" s="10"/>
      <c r="B46" s="140" t="s">
        <v>219</v>
      </c>
      <c r="C46" s="137">
        <v>55490</v>
      </c>
    </row>
    <row r="47" spans="1:3" ht="11.25" customHeight="1">
      <c r="A47" s="10"/>
      <c r="B47" s="140" t="s">
        <v>220</v>
      </c>
      <c r="C47" s="137">
        <v>262632</v>
      </c>
    </row>
    <row r="48" spans="1:3" ht="11.25" customHeight="1">
      <c r="A48" s="10"/>
      <c r="B48" s="37" t="s">
        <v>47</v>
      </c>
      <c r="C48" s="318">
        <v>300</v>
      </c>
    </row>
    <row r="49" spans="1:3" ht="11.25" customHeight="1">
      <c r="A49" s="10"/>
      <c r="B49" s="109" t="s">
        <v>221</v>
      </c>
      <c r="C49" s="216">
        <v>10330</v>
      </c>
    </row>
    <row r="50" spans="1:5" ht="9.75" customHeight="1" thickBot="1">
      <c r="A50" s="21"/>
      <c r="B50" s="190" t="s">
        <v>222</v>
      </c>
      <c r="C50" s="238">
        <v>36000</v>
      </c>
      <c r="E50" s="23"/>
    </row>
    <row r="51" ht="12.75">
      <c r="A51" s="3"/>
    </row>
    <row r="52" ht="12.75">
      <c r="A52" s="169" t="s">
        <v>23</v>
      </c>
    </row>
    <row r="53" ht="12.75">
      <c r="A53" s="169" t="s">
        <v>30</v>
      </c>
    </row>
    <row r="54" spans="1:2" ht="12.75">
      <c r="A54" s="169" t="s">
        <v>25</v>
      </c>
      <c r="B54" s="63"/>
    </row>
    <row r="55" spans="1:3" ht="12.75">
      <c r="A55" s="3"/>
      <c r="B55" s="65"/>
      <c r="C55" s="43"/>
    </row>
    <row r="56" spans="1:3" ht="12.75">
      <c r="A56" s="3"/>
      <c r="C56" s="64"/>
    </row>
    <row r="57" spans="1:3" ht="12.75">
      <c r="A57" s="3"/>
      <c r="B57" s="65"/>
      <c r="C57" s="43"/>
    </row>
  </sheetData>
  <printOptions/>
  <pageMargins left="0.75" right="0.75" top="1" bottom="1" header="0.4921259845" footer="0.4921259845"/>
  <pageSetup firstPageNumber="27" useFirstPageNumber="1" horizontalDpi="300" verticalDpi="300" orientation="portrait" paperSize="9" scale="90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223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66">
        <v>14000</v>
      </c>
    </row>
    <row r="6" spans="1:3" ht="12.75">
      <c r="A6" s="25"/>
      <c r="B6" s="8" t="s">
        <v>5</v>
      </c>
      <c r="C6" s="66">
        <v>8930497</v>
      </c>
    </row>
    <row r="7" spans="1:3" ht="12.75">
      <c r="A7" s="25"/>
      <c r="B7" s="8"/>
      <c r="C7" s="77"/>
    </row>
    <row r="8" spans="1:3" ht="15.75">
      <c r="A8" s="26" t="s">
        <v>6</v>
      </c>
      <c r="B8" s="19"/>
      <c r="C8" s="83"/>
    </row>
    <row r="9" spans="1:3" ht="15">
      <c r="A9" s="25"/>
      <c r="B9" s="16" t="s">
        <v>7</v>
      </c>
      <c r="C9" s="84"/>
    </row>
    <row r="10" spans="1:3" ht="12.75">
      <c r="A10" s="6"/>
      <c r="B10" s="17" t="s">
        <v>8</v>
      </c>
      <c r="C10" s="66">
        <v>1010652</v>
      </c>
    </row>
    <row r="11" spans="1:3" ht="12.75">
      <c r="A11" s="6"/>
      <c r="B11" s="17" t="s">
        <v>9</v>
      </c>
      <c r="C11" s="66">
        <v>996190</v>
      </c>
    </row>
    <row r="12" spans="1:3" ht="14.25">
      <c r="A12" s="6"/>
      <c r="B12" s="17" t="s">
        <v>10</v>
      </c>
      <c r="C12" s="66">
        <v>353728</v>
      </c>
    </row>
    <row r="13" spans="1:3" ht="12.75">
      <c r="A13" s="6"/>
      <c r="B13" s="17" t="s">
        <v>11</v>
      </c>
      <c r="C13" s="66">
        <v>19928</v>
      </c>
    </row>
    <row r="14" spans="1:3" ht="12.75">
      <c r="A14" s="6"/>
      <c r="B14" s="9" t="s">
        <v>12</v>
      </c>
      <c r="C14" s="66">
        <v>4011000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90">
        <v>800483</v>
      </c>
    </row>
    <row r="18" spans="1:3" ht="14.25">
      <c r="A18" s="6"/>
      <c r="B18" s="9" t="s">
        <v>15</v>
      </c>
      <c r="C18" s="90">
        <v>238043</v>
      </c>
    </row>
    <row r="19" spans="1:3" ht="14.25">
      <c r="A19" s="6"/>
      <c r="B19" s="9" t="s">
        <v>16</v>
      </c>
      <c r="C19" s="66">
        <v>562440</v>
      </c>
    </row>
    <row r="20" spans="1:3" ht="14.25">
      <c r="A20" s="6"/>
      <c r="B20" s="9" t="s">
        <v>17</v>
      </c>
      <c r="C20" s="66">
        <v>66215</v>
      </c>
    </row>
    <row r="21" spans="1:3" ht="14.25">
      <c r="A21" s="6"/>
      <c r="B21" s="9" t="s">
        <v>18</v>
      </c>
      <c r="C21" s="66">
        <v>481954</v>
      </c>
    </row>
    <row r="22" spans="1:3" ht="14.25">
      <c r="A22" s="6"/>
      <c r="B22" s="9" t="s">
        <v>19</v>
      </c>
      <c r="C22" s="66">
        <v>0</v>
      </c>
    </row>
    <row r="23" spans="1:3" ht="12.75">
      <c r="A23" s="6"/>
      <c r="B23" s="9" t="s">
        <v>34</v>
      </c>
      <c r="C23" s="66">
        <v>946484</v>
      </c>
    </row>
    <row r="24" spans="1:3" ht="12.75">
      <c r="A24" s="6"/>
      <c r="B24" s="9" t="s">
        <v>35</v>
      </c>
      <c r="C24" s="66">
        <v>932523</v>
      </c>
    </row>
    <row r="25" spans="1:3" ht="12.75">
      <c r="A25" s="6"/>
      <c r="B25" s="9" t="s">
        <v>56</v>
      </c>
      <c r="C25" s="66">
        <v>24000</v>
      </c>
    </row>
    <row r="26" spans="1:3" ht="12.75">
      <c r="A26" s="6"/>
      <c r="B26" s="9" t="s">
        <v>57</v>
      </c>
      <c r="C26" s="66">
        <v>1140</v>
      </c>
    </row>
    <row r="27" spans="1:3" ht="12.75">
      <c r="A27" s="6"/>
      <c r="B27" s="20" t="s">
        <v>224</v>
      </c>
      <c r="C27" s="74">
        <v>13000</v>
      </c>
    </row>
    <row r="28" spans="1:3" ht="12.75">
      <c r="A28" s="6"/>
      <c r="B28" s="20" t="s">
        <v>225</v>
      </c>
      <c r="C28" s="74">
        <v>29000</v>
      </c>
    </row>
    <row r="29" spans="1:3" ht="12.75">
      <c r="A29" s="6"/>
      <c r="B29" s="9" t="s">
        <v>226</v>
      </c>
      <c r="C29" s="74">
        <v>8500</v>
      </c>
    </row>
    <row r="30" spans="1:3" ht="12.75">
      <c r="A30" s="6"/>
      <c r="B30" s="164" t="s">
        <v>227</v>
      </c>
      <c r="C30" s="74">
        <v>38000</v>
      </c>
    </row>
    <row r="31" spans="1:3" ht="12.75">
      <c r="A31" s="6"/>
      <c r="B31" s="140" t="s">
        <v>44</v>
      </c>
      <c r="C31" s="74">
        <v>0</v>
      </c>
    </row>
    <row r="32" spans="1:3" ht="12.75">
      <c r="A32" s="6"/>
      <c r="B32" s="58" t="s">
        <v>36</v>
      </c>
      <c r="C32" s="66">
        <v>0</v>
      </c>
    </row>
    <row r="33" spans="1:3" ht="12.75">
      <c r="A33" s="6"/>
      <c r="B33" s="20" t="s">
        <v>37</v>
      </c>
      <c r="C33" s="66"/>
    </row>
    <row r="34" spans="1:3" ht="12.75">
      <c r="A34" s="6"/>
      <c r="B34" s="58" t="s">
        <v>38</v>
      </c>
      <c r="C34" s="66">
        <v>0</v>
      </c>
    </row>
    <row r="35" spans="1:3" ht="13.5" thickBot="1">
      <c r="A35" s="12"/>
      <c r="B35" s="171" t="s">
        <v>39</v>
      </c>
      <c r="C35" s="244">
        <v>0</v>
      </c>
    </row>
    <row r="36" ht="12.75">
      <c r="A36" s="3"/>
    </row>
    <row r="37" ht="12.75">
      <c r="A37" s="169" t="s">
        <v>23</v>
      </c>
    </row>
    <row r="38" ht="12.75">
      <c r="A38" s="169" t="s">
        <v>30</v>
      </c>
    </row>
    <row r="39" spans="1:2" ht="12.75">
      <c r="A39" s="169" t="s">
        <v>25</v>
      </c>
      <c r="B39" s="63"/>
    </row>
    <row r="40" ht="12.75">
      <c r="A40" s="3"/>
    </row>
    <row r="41" spans="1:3" ht="12.75">
      <c r="A41" s="3"/>
      <c r="B41" s="65"/>
      <c r="C41" s="43"/>
    </row>
    <row r="42" spans="1:3" ht="12.75">
      <c r="A42" s="3"/>
      <c r="C42" s="64"/>
    </row>
    <row r="43" spans="1:3" ht="12.75">
      <c r="A43" s="3"/>
      <c r="B43" s="65"/>
      <c r="C43" s="43"/>
    </row>
  </sheetData>
  <printOptions/>
  <pageMargins left="0.75" right="0.75" top="1" bottom="1" header="0.4921259845" footer="0.4921259845"/>
  <pageSetup firstPageNumber="28" useFirstPageNumber="1" horizontalDpi="300" verticalDpi="300" orientation="portrait" paperSize="9" scale="90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3" ht="18">
      <c r="A1" s="1" t="s">
        <v>228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8" t="s">
        <v>3</v>
      </c>
      <c r="B4" s="5"/>
      <c r="C4" s="68"/>
    </row>
    <row r="5" spans="1:3" ht="12.75">
      <c r="A5" s="6"/>
      <c r="B5" s="13" t="s">
        <v>4</v>
      </c>
      <c r="C5" s="41">
        <v>383200</v>
      </c>
    </row>
    <row r="6" spans="1:3" ht="12.75" customHeight="1">
      <c r="A6" s="6"/>
      <c r="B6" s="50" t="s">
        <v>49</v>
      </c>
      <c r="C6" s="41">
        <v>578985</v>
      </c>
    </row>
    <row r="7" spans="1:3" ht="12.75">
      <c r="A7" s="6"/>
      <c r="B7" s="50" t="s">
        <v>229</v>
      </c>
      <c r="C7" s="41">
        <v>476811</v>
      </c>
    </row>
    <row r="8" spans="1:3" ht="12.75">
      <c r="A8" s="25"/>
      <c r="B8" s="8" t="s">
        <v>5</v>
      </c>
      <c r="C8" s="41">
        <v>17410923</v>
      </c>
    </row>
    <row r="9" spans="1:3" ht="12.75">
      <c r="A9" s="25"/>
      <c r="B9" s="8"/>
      <c r="C9" s="41"/>
    </row>
    <row r="10" spans="1:3" ht="15.75">
      <c r="A10" s="26" t="s">
        <v>6</v>
      </c>
      <c r="B10" s="19"/>
      <c r="C10" s="41"/>
    </row>
    <row r="11" spans="1:3" ht="15">
      <c r="A11" s="6"/>
      <c r="B11" s="57" t="s">
        <v>7</v>
      </c>
      <c r="C11" s="89"/>
    </row>
    <row r="12" spans="1:3" ht="12.75">
      <c r="A12" s="6"/>
      <c r="B12" s="58" t="s">
        <v>8</v>
      </c>
      <c r="C12" s="90">
        <v>8064243</v>
      </c>
    </row>
    <row r="13" spans="1:3" ht="12.75">
      <c r="A13" s="6"/>
      <c r="B13" s="58" t="s">
        <v>9</v>
      </c>
      <c r="C13" s="90">
        <v>5551436</v>
      </c>
    </row>
    <row r="14" spans="1:4" ht="14.25">
      <c r="A14" s="6"/>
      <c r="B14" s="17" t="s">
        <v>10</v>
      </c>
      <c r="C14" s="90">
        <v>2822482</v>
      </c>
      <c r="D14" s="43"/>
    </row>
    <row r="15" spans="1:3" ht="12.75">
      <c r="A15" s="6"/>
      <c r="B15" s="58" t="s">
        <v>11</v>
      </c>
      <c r="C15" s="90">
        <v>161284</v>
      </c>
    </row>
    <row r="16" spans="1:3" ht="12.75">
      <c r="A16" s="6"/>
      <c r="B16" s="9" t="s">
        <v>12</v>
      </c>
      <c r="C16" s="90">
        <v>2478000</v>
      </c>
    </row>
    <row r="17" spans="1:3" ht="15">
      <c r="A17" s="6"/>
      <c r="B17" s="20"/>
      <c r="C17" s="89"/>
    </row>
    <row r="18" spans="1:3" ht="15">
      <c r="A18" s="6"/>
      <c r="B18" s="59" t="s">
        <v>13</v>
      </c>
      <c r="C18" s="41"/>
    </row>
    <row r="19" spans="1:3" ht="12.75" customHeight="1">
      <c r="A19" s="6"/>
      <c r="B19" s="9" t="s">
        <v>14</v>
      </c>
      <c r="C19" s="41">
        <v>16110</v>
      </c>
    </row>
    <row r="20" spans="1:3" ht="14.25">
      <c r="A20" s="6"/>
      <c r="B20" s="9" t="s">
        <v>15</v>
      </c>
      <c r="C20" s="41">
        <v>16110</v>
      </c>
    </row>
    <row r="21" spans="1:3" ht="14.25">
      <c r="A21" s="6"/>
      <c r="B21" s="9" t="s">
        <v>16</v>
      </c>
      <c r="C21" s="41">
        <v>0</v>
      </c>
    </row>
    <row r="22" spans="1:3" ht="14.25">
      <c r="A22" s="6"/>
      <c r="B22" s="9" t="s">
        <v>17</v>
      </c>
      <c r="C22" s="41">
        <v>0</v>
      </c>
    </row>
    <row r="23" spans="1:3" ht="14.25">
      <c r="A23" s="6"/>
      <c r="B23" s="9" t="s">
        <v>18</v>
      </c>
      <c r="C23" s="41">
        <v>0</v>
      </c>
    </row>
    <row r="24" spans="1:3" ht="14.25">
      <c r="A24" s="6"/>
      <c r="B24" s="9" t="s">
        <v>19</v>
      </c>
      <c r="C24" s="41">
        <v>0</v>
      </c>
    </row>
    <row r="25" spans="1:3" ht="14.25">
      <c r="A25" s="6"/>
      <c r="B25" s="17" t="s">
        <v>52</v>
      </c>
      <c r="C25" s="90">
        <v>7960126</v>
      </c>
    </row>
    <row r="26" spans="1:3" ht="14.25">
      <c r="A26" s="6"/>
      <c r="B26" s="17" t="s">
        <v>53</v>
      </c>
      <c r="C26" s="90">
        <v>5454765</v>
      </c>
    </row>
    <row r="27" spans="1:3" ht="12.75">
      <c r="A27" s="6"/>
      <c r="B27" s="20" t="s">
        <v>230</v>
      </c>
      <c r="C27" s="90">
        <v>2339092</v>
      </c>
    </row>
    <row r="28" spans="1:3" ht="12.75">
      <c r="A28" s="6"/>
      <c r="B28" s="20" t="s">
        <v>231</v>
      </c>
      <c r="C28" s="41">
        <v>765833</v>
      </c>
    </row>
    <row r="29" spans="1:3" ht="12.75">
      <c r="A29" s="6"/>
      <c r="B29" s="142" t="s">
        <v>54</v>
      </c>
      <c r="C29" s="90">
        <v>305300</v>
      </c>
    </row>
    <row r="30" spans="1:3" ht="12.75">
      <c r="A30" s="6"/>
      <c r="B30" s="20" t="s">
        <v>55</v>
      </c>
      <c r="C30" s="143">
        <v>426389</v>
      </c>
    </row>
    <row r="31" spans="1:3" ht="12.75">
      <c r="A31" s="6"/>
      <c r="B31" s="20" t="s">
        <v>232</v>
      </c>
      <c r="C31" s="143">
        <v>23000</v>
      </c>
    </row>
    <row r="32" spans="1:3" ht="12.75">
      <c r="A32" s="6"/>
      <c r="B32" s="37" t="s">
        <v>233</v>
      </c>
      <c r="C32" s="90">
        <v>10679354</v>
      </c>
    </row>
    <row r="33" spans="1:3" ht="12.75">
      <c r="A33" s="6"/>
      <c r="B33" s="37" t="s">
        <v>234</v>
      </c>
      <c r="C33" s="144">
        <v>5955556</v>
      </c>
    </row>
    <row r="34" spans="1:3" ht="12.75">
      <c r="A34" s="6"/>
      <c r="B34" s="20" t="s">
        <v>235</v>
      </c>
      <c r="C34" s="144">
        <v>118000</v>
      </c>
    </row>
    <row r="35" spans="1:3" ht="12.75">
      <c r="A35" s="6"/>
      <c r="B35" s="20" t="s">
        <v>56</v>
      </c>
      <c r="C35" s="90">
        <v>14430</v>
      </c>
    </row>
    <row r="36" spans="1:3" ht="12.75">
      <c r="A36" s="6"/>
      <c r="B36" s="20" t="s">
        <v>57</v>
      </c>
      <c r="C36" s="90">
        <v>29894</v>
      </c>
    </row>
    <row r="37" spans="1:3" ht="12.75">
      <c r="A37" s="6"/>
      <c r="B37" s="109" t="s">
        <v>47</v>
      </c>
      <c r="C37" s="145">
        <v>0</v>
      </c>
    </row>
    <row r="38" spans="1:3" ht="12.75">
      <c r="A38" s="6"/>
      <c r="B38" s="58" t="s">
        <v>36</v>
      </c>
      <c r="C38" s="166">
        <v>47482</v>
      </c>
    </row>
    <row r="39" spans="1:3" ht="12.75">
      <c r="A39" s="6"/>
      <c r="B39" s="20" t="s">
        <v>37</v>
      </c>
      <c r="C39" s="166"/>
    </row>
    <row r="40" spans="1:3" ht="12.75">
      <c r="A40" s="6"/>
      <c r="B40" s="58" t="s">
        <v>38</v>
      </c>
      <c r="C40" s="166">
        <v>47482</v>
      </c>
    </row>
    <row r="41" spans="1:3" ht="12.75">
      <c r="A41" s="6"/>
      <c r="B41" s="58" t="s">
        <v>39</v>
      </c>
      <c r="C41" s="145">
        <v>47482</v>
      </c>
    </row>
    <row r="42" spans="1:3" ht="13.5" thickBot="1">
      <c r="A42" s="265"/>
      <c r="B42" s="266" t="s">
        <v>40</v>
      </c>
      <c r="C42" s="150">
        <v>30000</v>
      </c>
    </row>
    <row r="43" ht="12.75">
      <c r="A43" s="3"/>
    </row>
    <row r="44" spans="1:2" ht="12.75">
      <c r="A44" s="169" t="s">
        <v>23</v>
      </c>
      <c r="B44" s="146"/>
    </row>
    <row r="45" spans="1:2" ht="12.75">
      <c r="A45" s="169" t="s">
        <v>30</v>
      </c>
      <c r="B45" s="146"/>
    </row>
    <row r="46" spans="1:2" ht="12.75">
      <c r="A46" s="169" t="s">
        <v>25</v>
      </c>
      <c r="B46" s="146"/>
    </row>
    <row r="47" spans="1:2" ht="12.75">
      <c r="A47" s="170" t="s">
        <v>59</v>
      </c>
      <c r="B47" s="3"/>
    </row>
    <row r="48" ht="12.75">
      <c r="A48" s="3"/>
    </row>
    <row r="49" spans="1:2" ht="12.75">
      <c r="A49" s="62"/>
      <c r="B49" s="63"/>
    </row>
    <row r="50" ht="12.75">
      <c r="A50" s="3"/>
    </row>
    <row r="51" spans="1:3" ht="12.75">
      <c r="A51" s="3"/>
      <c r="B51" s="65"/>
      <c r="C51" s="43"/>
    </row>
    <row r="52" spans="1:3" ht="12.75">
      <c r="A52" s="3"/>
      <c r="C52" s="64"/>
    </row>
    <row r="53" spans="1:3" ht="12.75">
      <c r="A53" s="3"/>
      <c r="B53" s="65"/>
      <c r="C53" s="43"/>
    </row>
  </sheetData>
  <printOptions/>
  <pageMargins left="0.75" right="0.75" top="1" bottom="1" header="0.4921259845" footer="0.4921259845"/>
  <pageSetup firstPageNumber="29" useFirstPageNumber="1" horizontalDpi="300" verticalDpi="300" orientation="portrait" paperSize="9" scale="90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236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95"/>
    </row>
    <row r="5" spans="1:3" ht="12.75">
      <c r="A5" s="6"/>
      <c r="B5" s="13" t="s">
        <v>4</v>
      </c>
      <c r="C5" s="41">
        <v>300</v>
      </c>
    </row>
    <row r="6" spans="1:3" ht="12.75">
      <c r="A6" s="25"/>
      <c r="B6" s="8" t="s">
        <v>5</v>
      </c>
      <c r="C6" s="41">
        <v>661617</v>
      </c>
    </row>
    <row r="7" spans="1:3" ht="12.75">
      <c r="A7" s="25"/>
      <c r="B7" s="8"/>
      <c r="C7" s="41"/>
    </row>
    <row r="8" spans="1:3" ht="15.75">
      <c r="A8" s="26" t="s">
        <v>6</v>
      </c>
      <c r="B8" s="19"/>
      <c r="C8" s="99"/>
    </row>
    <row r="9" spans="1:3" ht="15">
      <c r="A9" s="25"/>
      <c r="B9" s="16" t="s">
        <v>7</v>
      </c>
      <c r="C9" s="89"/>
    </row>
    <row r="10" spans="1:3" ht="12.75">
      <c r="A10" s="6"/>
      <c r="B10" s="17" t="s">
        <v>8</v>
      </c>
      <c r="C10" s="90">
        <v>52657</v>
      </c>
    </row>
    <row r="11" spans="1:3" ht="12.75">
      <c r="A11" s="6"/>
      <c r="B11" s="17" t="s">
        <v>9</v>
      </c>
      <c r="C11" s="90">
        <v>48234</v>
      </c>
    </row>
    <row r="12" spans="1:3" ht="14.25">
      <c r="A12" s="6"/>
      <c r="B12" s="17" t="s">
        <v>10</v>
      </c>
      <c r="C12" s="41">
        <v>18430</v>
      </c>
    </row>
    <row r="13" spans="1:3" ht="12.75">
      <c r="A13" s="6"/>
      <c r="B13" s="17" t="s">
        <v>11</v>
      </c>
      <c r="C13" s="90">
        <v>965</v>
      </c>
    </row>
    <row r="14" spans="1:3" ht="12.75">
      <c r="A14" s="6"/>
      <c r="B14" s="9" t="s">
        <v>12</v>
      </c>
      <c r="C14" s="90">
        <v>500000</v>
      </c>
    </row>
    <row r="15" spans="1:3" ht="12.75">
      <c r="A15" s="6"/>
      <c r="B15" s="9"/>
      <c r="C15" s="90"/>
    </row>
    <row r="16" spans="1:3" ht="15">
      <c r="A16" s="6"/>
      <c r="B16" s="11" t="s">
        <v>13</v>
      </c>
      <c r="C16" s="89"/>
    </row>
    <row r="17" spans="1:3" ht="12.75" customHeight="1">
      <c r="A17" s="6"/>
      <c r="B17" s="9" t="s">
        <v>14</v>
      </c>
      <c r="C17" s="41">
        <v>21317</v>
      </c>
    </row>
    <row r="18" spans="1:3" ht="14.25">
      <c r="A18" s="6"/>
      <c r="B18" s="9" t="s">
        <v>15</v>
      </c>
      <c r="C18" s="41">
        <v>7850</v>
      </c>
    </row>
    <row r="19" spans="1:3" ht="14.25">
      <c r="A19" s="6"/>
      <c r="B19" s="9" t="s">
        <v>16</v>
      </c>
      <c r="C19" s="41">
        <v>13467</v>
      </c>
    </row>
    <row r="20" spans="1:3" ht="14.25">
      <c r="A20" s="6"/>
      <c r="B20" s="9" t="s">
        <v>17</v>
      </c>
      <c r="C20" s="41">
        <v>0</v>
      </c>
    </row>
    <row r="21" spans="1:3" ht="14.25">
      <c r="A21" s="6"/>
      <c r="B21" s="9" t="s">
        <v>18</v>
      </c>
      <c r="C21" s="41">
        <v>7447</v>
      </c>
    </row>
    <row r="22" spans="1:3" ht="14.25">
      <c r="A22" s="6"/>
      <c r="B22" s="9" t="s">
        <v>19</v>
      </c>
      <c r="C22" s="41">
        <v>6020</v>
      </c>
    </row>
    <row r="23" spans="1:3" ht="15" customHeight="1">
      <c r="A23" s="6"/>
      <c r="B23" s="9" t="s">
        <v>34</v>
      </c>
      <c r="C23" s="41">
        <v>52657</v>
      </c>
    </row>
    <row r="24" spans="1:3" ht="12.75">
      <c r="A24" s="6"/>
      <c r="B24" s="58" t="s">
        <v>35</v>
      </c>
      <c r="C24" s="90">
        <v>48234</v>
      </c>
    </row>
    <row r="25" spans="1:3" ht="13.5" thickBot="1">
      <c r="A25" s="265"/>
      <c r="B25" s="264" t="s">
        <v>47</v>
      </c>
      <c r="C25" s="177">
        <v>800</v>
      </c>
    </row>
    <row r="26" spans="1:3" ht="12.75">
      <c r="A26" s="3"/>
      <c r="B26" s="3"/>
      <c r="C26" s="45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69" t="s">
        <v>23</v>
      </c>
      <c r="B28" s="3"/>
      <c r="C28" s="3"/>
      <c r="D28" s="3"/>
      <c r="E28" s="3"/>
      <c r="F28" s="3"/>
      <c r="G28" s="3"/>
      <c r="H28" s="3"/>
      <c r="I28" s="3"/>
      <c r="J28" s="3"/>
    </row>
    <row r="29" ht="12.75">
      <c r="A29" s="169" t="s">
        <v>30</v>
      </c>
    </row>
    <row r="30" spans="1:2" ht="12.75">
      <c r="A30" s="169" t="s">
        <v>25</v>
      </c>
      <c r="B30" s="63"/>
    </row>
    <row r="31" ht="12.75">
      <c r="A31" s="169"/>
    </row>
    <row r="32" spans="1:3" ht="12.75">
      <c r="A32" s="29"/>
      <c r="B32" s="65"/>
      <c r="C32" s="43"/>
    </row>
    <row r="33" spans="1:3" ht="12.75">
      <c r="A33" s="29"/>
      <c r="C33" s="64"/>
    </row>
    <row r="34" spans="1:3" ht="12.75">
      <c r="A34" s="29"/>
      <c r="B34" s="65"/>
      <c r="C34" s="43"/>
    </row>
    <row r="35" ht="12.75">
      <c r="A35" s="29"/>
    </row>
    <row r="36" ht="12.75">
      <c r="A36" s="29"/>
    </row>
    <row r="37" ht="12.75">
      <c r="A37" s="29"/>
    </row>
  </sheetData>
  <printOptions/>
  <pageMargins left="0.75" right="0.75" top="1" bottom="1" header="0.4921259845" footer="0.4921259845"/>
  <pageSetup firstPageNumber="30" useFirstPageNumber="1" horizontalDpi="300" verticalDpi="300" orientation="portrait" paperSize="9" scale="95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237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95"/>
    </row>
    <row r="5" spans="1:3" ht="12.75">
      <c r="A5" s="6"/>
      <c r="B5" s="13" t="s">
        <v>4</v>
      </c>
      <c r="C5" s="41">
        <v>0</v>
      </c>
    </row>
    <row r="6" spans="1:3" ht="12.75">
      <c r="A6" s="25"/>
      <c r="B6" s="8" t="s">
        <v>5</v>
      </c>
      <c r="C6" s="41">
        <v>205338</v>
      </c>
    </row>
    <row r="7" spans="1:3" ht="12.75">
      <c r="A7" s="25"/>
      <c r="B7" s="8"/>
      <c r="C7" s="41"/>
    </row>
    <row r="8" spans="1:3" ht="15.75">
      <c r="A8" s="26" t="s">
        <v>6</v>
      </c>
      <c r="B8" s="19"/>
      <c r="C8" s="99"/>
    </row>
    <row r="9" spans="1:3" ht="15">
      <c r="A9" s="25"/>
      <c r="B9" s="16" t="s">
        <v>7</v>
      </c>
      <c r="C9" s="89"/>
    </row>
    <row r="10" spans="1:3" ht="12.75">
      <c r="A10" s="6"/>
      <c r="B10" s="17" t="s">
        <v>8</v>
      </c>
      <c r="C10" s="90">
        <v>29088</v>
      </c>
    </row>
    <row r="11" spans="1:3" ht="12.75" customHeight="1">
      <c r="A11" s="6"/>
      <c r="B11" s="17" t="s">
        <v>9</v>
      </c>
      <c r="C11" s="90">
        <v>27175</v>
      </c>
    </row>
    <row r="12" spans="1:3" ht="12.75" customHeight="1">
      <c r="A12" s="6"/>
      <c r="B12" s="17" t="s">
        <v>10</v>
      </c>
      <c r="C12" s="41">
        <v>10181</v>
      </c>
    </row>
    <row r="13" spans="1:3" ht="12.75">
      <c r="A13" s="6"/>
      <c r="B13" s="17" t="s">
        <v>11</v>
      </c>
      <c r="C13" s="90">
        <v>544</v>
      </c>
    </row>
    <row r="14" spans="1:3" ht="13.5" thickBot="1">
      <c r="A14" s="12"/>
      <c r="B14" s="210" t="s">
        <v>12</v>
      </c>
      <c r="C14" s="177">
        <v>133244</v>
      </c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169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ht="12.75">
      <c r="A17" s="29"/>
    </row>
    <row r="18" spans="1:2" ht="12.75">
      <c r="A18" s="29"/>
      <c r="B18" s="63"/>
    </row>
    <row r="19" ht="12.75">
      <c r="A19" s="3"/>
    </row>
    <row r="20" spans="1:3" ht="12.75">
      <c r="A20" s="3"/>
      <c r="B20" s="65"/>
      <c r="C20" s="43"/>
    </row>
    <row r="21" spans="1:3" ht="12.75">
      <c r="A21" s="3"/>
      <c r="C21" s="64"/>
    </row>
    <row r="22" spans="1:3" ht="12.75">
      <c r="A22" s="3"/>
      <c r="B22" s="65"/>
      <c r="C22" s="43"/>
    </row>
  </sheetData>
  <printOptions/>
  <pageMargins left="0.75" right="0.75" top="1" bottom="1" header="0.4921259845" footer="0.4921259845"/>
  <pageSetup firstPageNumber="31" useFirstPageNumber="1" horizontalDpi="300" verticalDpi="300" orientation="portrait" paperSize="9" scale="95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4" ht="18">
      <c r="A1" s="1" t="s">
        <v>238</v>
      </c>
      <c r="B1" s="2"/>
      <c r="C1" s="48"/>
      <c r="D1" s="23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86"/>
    </row>
    <row r="5" spans="1:3" ht="12.75">
      <c r="A5" s="6"/>
      <c r="B5" s="13" t="s">
        <v>4</v>
      </c>
      <c r="C5" s="82">
        <v>60000</v>
      </c>
    </row>
    <row r="6" spans="1:3" ht="12.75">
      <c r="A6" s="25"/>
      <c r="B6" s="8" t="s">
        <v>5</v>
      </c>
      <c r="C6" s="66">
        <v>151859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68171</v>
      </c>
    </row>
    <row r="11" spans="1:3" ht="12.75">
      <c r="A11" s="6"/>
      <c r="B11" s="17" t="s">
        <v>9</v>
      </c>
      <c r="C11" s="66">
        <v>67670</v>
      </c>
    </row>
    <row r="12" spans="1:3" ht="14.25">
      <c r="A12" s="6"/>
      <c r="B12" s="17" t="s">
        <v>10</v>
      </c>
      <c r="C12" s="66">
        <v>23860</v>
      </c>
    </row>
    <row r="13" spans="1:3" ht="12.75">
      <c r="A13" s="6"/>
      <c r="B13" s="17" t="s">
        <v>11</v>
      </c>
      <c r="C13" s="66">
        <v>1353</v>
      </c>
    </row>
    <row r="14" spans="1:3" ht="12.75">
      <c r="A14" s="6"/>
      <c r="B14" s="9" t="s">
        <v>12</v>
      </c>
      <c r="C14" s="66">
        <v>39000</v>
      </c>
    </row>
    <row r="15" spans="1:3" ht="12.75">
      <c r="A15" s="6"/>
      <c r="B15" s="9"/>
      <c r="C15" s="82"/>
    </row>
    <row r="16" spans="1:3" ht="15">
      <c r="A16" s="6"/>
      <c r="B16" s="11" t="s">
        <v>13</v>
      </c>
      <c r="C16" s="82"/>
    </row>
    <row r="17" spans="1:3" ht="12.75">
      <c r="A17" s="10"/>
      <c r="B17" s="58" t="s">
        <v>118</v>
      </c>
      <c r="C17" s="82">
        <v>68171</v>
      </c>
    </row>
    <row r="18" spans="1:3" ht="12.75">
      <c r="A18" s="10"/>
      <c r="B18" s="20" t="s">
        <v>35</v>
      </c>
      <c r="C18" s="82">
        <v>67670</v>
      </c>
    </row>
    <row r="19" spans="1:3" ht="12.75">
      <c r="A19" s="10"/>
      <c r="B19" s="58" t="s">
        <v>36</v>
      </c>
      <c r="C19" s="168">
        <v>6000</v>
      </c>
    </row>
    <row r="20" spans="1:3" ht="12.75">
      <c r="A20" s="10"/>
      <c r="B20" s="20" t="s">
        <v>37</v>
      </c>
      <c r="C20" s="168"/>
    </row>
    <row r="21" spans="1:3" ht="12.75">
      <c r="A21" s="10"/>
      <c r="B21" s="58" t="s">
        <v>38</v>
      </c>
      <c r="C21" s="168">
        <v>6000</v>
      </c>
    </row>
    <row r="22" spans="1:3" ht="12.75">
      <c r="A22" s="10"/>
      <c r="B22" s="58" t="s">
        <v>39</v>
      </c>
      <c r="C22" s="168">
        <v>6000</v>
      </c>
    </row>
    <row r="23" spans="1:3" ht="13.5" thickBot="1">
      <c r="A23" s="21"/>
      <c r="B23" s="151" t="s">
        <v>239</v>
      </c>
      <c r="C23" s="152">
        <v>650</v>
      </c>
    </row>
    <row r="25" ht="12.75">
      <c r="A25" s="169" t="s">
        <v>23</v>
      </c>
    </row>
    <row r="26" ht="12.75">
      <c r="A26" s="29"/>
    </row>
    <row r="27" spans="1:2" ht="12.75">
      <c r="A27" s="29"/>
      <c r="B27" s="63"/>
    </row>
    <row r="28" ht="12.75">
      <c r="A28" s="3"/>
    </row>
    <row r="29" spans="1:3" ht="12.75">
      <c r="A29" s="3"/>
      <c r="B29" s="65"/>
      <c r="C29" s="43"/>
    </row>
    <row r="30" spans="1:3" ht="12.75">
      <c r="A30" s="3"/>
      <c r="C30" s="64"/>
    </row>
    <row r="31" spans="1:3" ht="12.75">
      <c r="A31" s="3"/>
      <c r="B31" s="65"/>
      <c r="C31" s="43"/>
    </row>
  </sheetData>
  <printOptions/>
  <pageMargins left="0.75" right="0.75" top="1" bottom="1" header="0.4921259845" footer="0.4921259845"/>
  <pageSetup firstPageNumber="32" useFirstPageNumber="1" horizontalDpi="300" verticalDpi="300" orientation="portrait" paperSize="9" scale="95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240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66">
        <v>5000</v>
      </c>
    </row>
    <row r="6" spans="1:3" ht="12.75">
      <c r="A6" s="25"/>
      <c r="B6" s="8" t="s">
        <v>5</v>
      </c>
      <c r="C6" s="66">
        <v>1269258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460020</v>
      </c>
    </row>
    <row r="11" spans="1:3" ht="12.75">
      <c r="A11" s="6"/>
      <c r="B11" s="17" t="s">
        <v>9</v>
      </c>
      <c r="C11" s="66">
        <v>427523</v>
      </c>
    </row>
    <row r="12" spans="1:3" ht="14.25">
      <c r="A12" s="6"/>
      <c r="B12" s="17" t="s">
        <v>10</v>
      </c>
      <c r="C12" s="66">
        <v>161007</v>
      </c>
    </row>
    <row r="13" spans="1:3" ht="12.75">
      <c r="A13" s="6"/>
      <c r="B13" s="17" t="s">
        <v>11</v>
      </c>
      <c r="C13" s="66">
        <v>8550</v>
      </c>
    </row>
    <row r="14" spans="1:3" ht="12.75">
      <c r="A14" s="6"/>
      <c r="B14" s="9" t="s">
        <v>12</v>
      </c>
      <c r="C14" s="66">
        <v>503411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34</v>
      </c>
      <c r="C17" s="66">
        <v>460020</v>
      </c>
    </row>
    <row r="18" spans="1:3" ht="12.75">
      <c r="A18" s="6"/>
      <c r="B18" s="9" t="s">
        <v>35</v>
      </c>
      <c r="C18" s="66">
        <v>427523</v>
      </c>
    </row>
    <row r="19" spans="1:3" ht="12.75">
      <c r="A19" s="6"/>
      <c r="B19" s="9" t="s">
        <v>36</v>
      </c>
      <c r="C19" s="78">
        <v>11526</v>
      </c>
    </row>
    <row r="20" spans="1:3" ht="12.75">
      <c r="A20" s="6"/>
      <c r="B20" s="9" t="s">
        <v>37</v>
      </c>
      <c r="C20" s="85"/>
    </row>
    <row r="21" spans="1:3" ht="12.75">
      <c r="A21" s="6"/>
      <c r="B21" s="58" t="s">
        <v>38</v>
      </c>
      <c r="C21" s="114">
        <v>11526</v>
      </c>
    </row>
    <row r="22" spans="1:3" ht="13.5" thickBot="1">
      <c r="A22" s="12"/>
      <c r="B22" s="194" t="s">
        <v>39</v>
      </c>
      <c r="C22" s="148">
        <v>11526</v>
      </c>
    </row>
    <row r="23" spans="1:4" ht="12.75">
      <c r="A23" s="3"/>
      <c r="B23" s="3"/>
      <c r="C23" s="4"/>
      <c r="D23" s="3"/>
    </row>
    <row r="24" ht="12.75">
      <c r="A24" s="169" t="s">
        <v>23</v>
      </c>
    </row>
    <row r="25" spans="1:3" ht="12.75">
      <c r="A25" s="3"/>
      <c r="B25" s="65"/>
      <c r="C25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300" verticalDpi="300" orientation="portrait" paperSize="9" scale="95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4" ht="18">
      <c r="A1" s="1" t="s">
        <v>241</v>
      </c>
      <c r="B1" s="2"/>
      <c r="C1" s="48"/>
      <c r="D1" s="23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161">
        <v>165000</v>
      </c>
    </row>
    <row r="6" spans="1:3" ht="12.75">
      <c r="A6" s="25"/>
      <c r="B6" s="8" t="s">
        <v>5</v>
      </c>
      <c r="C6" s="161">
        <v>2323657</v>
      </c>
    </row>
    <row r="7" spans="1:3" ht="12.75">
      <c r="A7" s="25"/>
      <c r="B7" s="8"/>
      <c r="C7" s="161"/>
    </row>
    <row r="8" spans="1:3" ht="15.75">
      <c r="A8" s="26" t="s">
        <v>6</v>
      </c>
      <c r="B8" s="19"/>
      <c r="C8" s="161"/>
    </row>
    <row r="9" spans="1:3" ht="15">
      <c r="A9" s="25"/>
      <c r="B9" s="16" t="s">
        <v>7</v>
      </c>
      <c r="C9" s="161"/>
    </row>
    <row r="10" spans="1:3" ht="12.75">
      <c r="A10" s="6"/>
      <c r="B10" s="17" t="s">
        <v>8</v>
      </c>
      <c r="C10" s="161">
        <v>1166562</v>
      </c>
    </row>
    <row r="11" spans="1:3" ht="12.75">
      <c r="A11" s="6"/>
      <c r="B11" s="17" t="s">
        <v>9</v>
      </c>
      <c r="C11" s="161">
        <v>1165690</v>
      </c>
    </row>
    <row r="12" spans="1:3" ht="14.25">
      <c r="A12" s="6"/>
      <c r="B12" s="17" t="s">
        <v>10</v>
      </c>
      <c r="C12" s="161">
        <v>408296</v>
      </c>
    </row>
    <row r="13" spans="1:3" ht="12.75">
      <c r="A13" s="6"/>
      <c r="B13" s="17" t="s">
        <v>11</v>
      </c>
      <c r="C13" s="161">
        <v>23315</v>
      </c>
    </row>
    <row r="14" spans="1:3" ht="12.75">
      <c r="A14" s="6"/>
      <c r="B14" s="9" t="s">
        <v>12</v>
      </c>
      <c r="C14" s="161">
        <v>451270</v>
      </c>
    </row>
    <row r="15" spans="1:3" ht="12.75">
      <c r="A15" s="6"/>
      <c r="B15" s="9"/>
      <c r="C15" s="161"/>
    </row>
    <row r="16" spans="1:3" ht="15">
      <c r="A16" s="6"/>
      <c r="B16" s="11" t="s">
        <v>13</v>
      </c>
      <c r="C16" s="161"/>
    </row>
    <row r="17" spans="1:3" ht="12.75">
      <c r="A17" s="6"/>
      <c r="B17" s="9" t="s">
        <v>14</v>
      </c>
      <c r="C17" s="161">
        <f>SUM(C18:C19)</f>
        <v>24600</v>
      </c>
    </row>
    <row r="18" spans="1:3" ht="14.25">
      <c r="A18" s="6"/>
      <c r="B18" s="9" t="s">
        <v>15</v>
      </c>
      <c r="C18" s="161">
        <v>22495</v>
      </c>
    </row>
    <row r="19" spans="1:3" ht="14.25">
      <c r="A19" s="6"/>
      <c r="B19" s="9" t="s">
        <v>16</v>
      </c>
      <c r="C19" s="161">
        <v>2105</v>
      </c>
    </row>
    <row r="20" spans="1:3" ht="14.25">
      <c r="A20" s="6"/>
      <c r="B20" s="9" t="s">
        <v>17</v>
      </c>
      <c r="C20" s="161">
        <v>0</v>
      </c>
    </row>
    <row r="21" spans="1:3" ht="14.25">
      <c r="A21" s="6"/>
      <c r="B21" s="9" t="s">
        <v>18</v>
      </c>
      <c r="C21" s="161">
        <v>0</v>
      </c>
    </row>
    <row r="22" spans="1:3" ht="14.25">
      <c r="A22" s="6"/>
      <c r="B22" s="9" t="s">
        <v>19</v>
      </c>
      <c r="C22" s="161">
        <v>2105</v>
      </c>
    </row>
    <row r="23" spans="1:3" ht="12.75">
      <c r="A23" s="6"/>
      <c r="B23" s="9" t="s">
        <v>34</v>
      </c>
      <c r="C23" s="161">
        <v>1166562</v>
      </c>
    </row>
    <row r="24" spans="1:3" ht="13.5" thickBot="1">
      <c r="A24" s="12"/>
      <c r="B24" s="210" t="s">
        <v>35</v>
      </c>
      <c r="C24" s="250">
        <v>1165690</v>
      </c>
    </row>
    <row r="25" ht="12.75">
      <c r="A25" s="3"/>
    </row>
    <row r="26" ht="12.75">
      <c r="A26" s="169" t="s">
        <v>23</v>
      </c>
    </row>
    <row r="27" ht="12.75">
      <c r="A27" s="169" t="s">
        <v>30</v>
      </c>
    </row>
    <row r="28" spans="1:2" ht="12.75">
      <c r="A28" s="169" t="s">
        <v>25</v>
      </c>
      <c r="B28" s="63"/>
    </row>
    <row r="29" ht="12.75">
      <c r="A29" s="3"/>
    </row>
    <row r="30" spans="1:3" ht="12.75">
      <c r="A30" s="3"/>
      <c r="B30" s="65"/>
      <c r="C30" s="43"/>
    </row>
    <row r="31" spans="1:3" ht="12.75">
      <c r="A31" s="3"/>
      <c r="C31" s="64"/>
    </row>
    <row r="32" spans="1:3" ht="12.75">
      <c r="A32" s="3"/>
      <c r="B32" s="65"/>
      <c r="C3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300" verticalDpi="300" orientation="portrait" paperSize="9" scale="95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4" ht="18">
      <c r="A1" s="1" t="s">
        <v>242</v>
      </c>
      <c r="B1" s="2"/>
      <c r="C1" s="48"/>
      <c r="D1" s="23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100"/>
    </row>
    <row r="5" spans="1:3" ht="12.75">
      <c r="A5" s="6"/>
      <c r="B5" s="13" t="s">
        <v>4</v>
      </c>
      <c r="C5" s="101">
        <v>0</v>
      </c>
    </row>
    <row r="6" spans="1:3" ht="12.75">
      <c r="A6" s="25"/>
      <c r="B6" s="8" t="s">
        <v>5</v>
      </c>
      <c r="C6" s="87">
        <v>124427</v>
      </c>
    </row>
    <row r="7" spans="1:3" ht="12.75">
      <c r="A7" s="25"/>
      <c r="B7" s="8"/>
      <c r="C7" s="87"/>
    </row>
    <row r="8" spans="1:3" ht="15.75">
      <c r="A8" s="26" t="s">
        <v>6</v>
      </c>
      <c r="B8" s="19"/>
      <c r="C8" s="102"/>
    </row>
    <row r="9" spans="1:3" ht="15">
      <c r="A9" s="25"/>
      <c r="B9" s="16" t="s">
        <v>7</v>
      </c>
      <c r="C9" s="91"/>
    </row>
    <row r="10" spans="1:3" ht="12.75">
      <c r="A10" s="6"/>
      <c r="B10" s="17" t="s">
        <v>8</v>
      </c>
      <c r="C10" s="87">
        <v>49586</v>
      </c>
    </row>
    <row r="11" spans="1:3" ht="12.75">
      <c r="A11" s="6"/>
      <c r="B11" s="17" t="s">
        <v>9</v>
      </c>
      <c r="C11" s="87">
        <v>43314</v>
      </c>
    </row>
    <row r="12" spans="1:3" ht="14.25">
      <c r="A12" s="6"/>
      <c r="B12" s="17" t="s">
        <v>10</v>
      </c>
      <c r="C12" s="87">
        <v>17355</v>
      </c>
    </row>
    <row r="13" spans="1:3" ht="12.75">
      <c r="A13" s="6"/>
      <c r="B13" s="17" t="s">
        <v>11</v>
      </c>
      <c r="C13" s="87">
        <v>866</v>
      </c>
    </row>
    <row r="14" spans="1:3" ht="12.75">
      <c r="A14" s="6"/>
      <c r="B14" s="9" t="s">
        <v>12</v>
      </c>
      <c r="C14" s="87">
        <v>35000</v>
      </c>
    </row>
    <row r="15" spans="1:3" ht="12.75">
      <c r="A15" s="6"/>
      <c r="B15" s="9"/>
      <c r="C15" s="87"/>
    </row>
    <row r="16" spans="1:3" ht="15">
      <c r="A16" s="6"/>
      <c r="B16" s="11" t="s">
        <v>13</v>
      </c>
      <c r="C16" s="92"/>
    </row>
    <row r="17" spans="1:3" ht="12.75">
      <c r="A17" s="6"/>
      <c r="B17" s="9" t="s">
        <v>34</v>
      </c>
      <c r="C17" s="87">
        <v>49586</v>
      </c>
    </row>
    <row r="18" spans="1:3" ht="13.5" thickBot="1">
      <c r="A18" s="12"/>
      <c r="B18" s="210" t="s">
        <v>35</v>
      </c>
      <c r="C18" s="141">
        <v>43314</v>
      </c>
    </row>
    <row r="19" ht="12.75">
      <c r="A19" s="3"/>
    </row>
    <row r="20" ht="12.75">
      <c r="A20" s="169" t="s">
        <v>23</v>
      </c>
    </row>
    <row r="21" ht="12.75">
      <c r="A21" s="29"/>
    </row>
    <row r="22" spans="1:2" ht="12.75">
      <c r="A22" s="29"/>
      <c r="B22" s="63"/>
    </row>
    <row r="23" ht="12.75">
      <c r="A23" s="3"/>
    </row>
    <row r="24" spans="1:3" ht="12.75">
      <c r="A24" s="3"/>
      <c r="B24" s="65"/>
      <c r="C24" s="43"/>
    </row>
    <row r="25" spans="1:3" ht="12.75">
      <c r="A25" s="3"/>
      <c r="C25" s="64"/>
    </row>
    <row r="26" spans="1:3" ht="12.75">
      <c r="A26" s="3"/>
      <c r="B26" s="65"/>
      <c r="C26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300" verticalDpi="3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35" customWidth="1"/>
  </cols>
  <sheetData>
    <row r="1" spans="1:3" ht="18">
      <c r="A1" s="1" t="s">
        <v>31</v>
      </c>
      <c r="B1" s="2"/>
      <c r="C1" s="61"/>
    </row>
    <row r="2" spans="1:2" ht="18" customHeight="1">
      <c r="A2" s="1"/>
      <c r="B2" s="2"/>
    </row>
    <row r="3" spans="1:3" ht="12.75" customHeight="1" thickBot="1">
      <c r="A3" s="1"/>
      <c r="B3" s="2"/>
      <c r="C3" s="36" t="s">
        <v>2</v>
      </c>
    </row>
    <row r="4" spans="1:3" ht="15.75">
      <c r="A4" s="108" t="s">
        <v>3</v>
      </c>
      <c r="B4" s="5"/>
      <c r="C4" s="73"/>
    </row>
    <row r="5" spans="1:3" ht="12.75">
      <c r="A5" s="6"/>
      <c r="B5" s="13" t="s">
        <v>4</v>
      </c>
      <c r="C5" s="66">
        <v>2700</v>
      </c>
    </row>
    <row r="6" spans="1:5" ht="12.75">
      <c r="A6" s="25"/>
      <c r="B6" s="14" t="s">
        <v>5</v>
      </c>
      <c r="C6" s="66">
        <v>591154</v>
      </c>
      <c r="E6" s="43"/>
    </row>
    <row r="7" spans="1:3" ht="12.75">
      <c r="A7" s="25"/>
      <c r="B7" s="14"/>
      <c r="C7" s="66"/>
    </row>
    <row r="8" spans="1:3" ht="15.75">
      <c r="A8" s="26" t="s">
        <v>6</v>
      </c>
      <c r="B8" s="15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156892</v>
      </c>
    </row>
    <row r="11" spans="1:3" ht="12.75">
      <c r="A11" s="6"/>
      <c r="B11" s="17" t="s">
        <v>9</v>
      </c>
      <c r="C11" s="66">
        <v>82615</v>
      </c>
    </row>
    <row r="12" spans="1:3" ht="14.25">
      <c r="A12" s="6"/>
      <c r="B12" s="17" t="s">
        <v>10</v>
      </c>
      <c r="C12" s="66">
        <v>51937</v>
      </c>
    </row>
    <row r="13" spans="1:3" ht="12.75">
      <c r="A13" s="6"/>
      <c r="B13" s="17" t="s">
        <v>11</v>
      </c>
      <c r="C13" s="66">
        <v>1652</v>
      </c>
    </row>
    <row r="14" spans="1:3" ht="12.75">
      <c r="A14" s="6"/>
      <c r="B14" s="9" t="s">
        <v>12</v>
      </c>
      <c r="C14" s="66">
        <v>128000</v>
      </c>
    </row>
    <row r="15" spans="1:3" ht="12.75">
      <c r="A15" s="6"/>
      <c r="B15" s="31"/>
      <c r="C15" s="66"/>
    </row>
    <row r="16" spans="1:3" ht="15">
      <c r="A16" s="6"/>
      <c r="B16" s="18" t="s">
        <v>13</v>
      </c>
      <c r="C16" s="66"/>
    </row>
    <row r="17" spans="1:3" ht="12.75">
      <c r="A17" s="6"/>
      <c r="B17" s="9" t="s">
        <v>32</v>
      </c>
      <c r="C17" s="66">
        <v>62820</v>
      </c>
    </row>
    <row r="18" spans="1:3" ht="12.75">
      <c r="A18" s="6"/>
      <c r="B18" s="17" t="s">
        <v>28</v>
      </c>
      <c r="C18" s="74">
        <v>28467</v>
      </c>
    </row>
    <row r="19" spans="1:3" ht="13.5" thickBot="1">
      <c r="A19" s="12"/>
      <c r="B19" s="172" t="s">
        <v>29</v>
      </c>
      <c r="C19" s="176">
        <v>4500</v>
      </c>
    </row>
    <row r="21" ht="12.75">
      <c r="A21" s="169" t="s">
        <v>23</v>
      </c>
    </row>
    <row r="22" ht="12.75">
      <c r="A22" s="29"/>
    </row>
    <row r="23" spans="1:2" ht="12.75">
      <c r="A23" s="29"/>
      <c r="B23" s="63"/>
    </row>
    <row r="24" ht="12.75">
      <c r="A24" s="3"/>
    </row>
    <row r="25" spans="1:3" ht="12.75">
      <c r="A25" s="3"/>
      <c r="B25" s="65"/>
      <c r="C25" s="43"/>
    </row>
    <row r="26" spans="1:3" ht="12.75">
      <c r="A26" s="3"/>
      <c r="C26" s="64"/>
    </row>
  </sheetData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300" verticalDpi="300" orientation="portrait" paperSize="9" scale="95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243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4700</v>
      </c>
    </row>
    <row r="6" spans="1:3" ht="12.75">
      <c r="A6" s="25"/>
      <c r="B6" s="8" t="s">
        <v>5</v>
      </c>
      <c r="C6" s="66">
        <v>153998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73167</v>
      </c>
    </row>
    <row r="11" spans="1:3" ht="12.75">
      <c r="A11" s="6"/>
      <c r="B11" s="17" t="s">
        <v>9</v>
      </c>
      <c r="C11" s="66">
        <v>73116</v>
      </c>
    </row>
    <row r="12" spans="1:3" ht="14.25">
      <c r="A12" s="6"/>
      <c r="B12" s="17" t="s">
        <v>10</v>
      </c>
      <c r="C12" s="66">
        <v>25608</v>
      </c>
    </row>
    <row r="13" spans="1:3" ht="12.75">
      <c r="A13" s="6"/>
      <c r="B13" s="17" t="s">
        <v>11</v>
      </c>
      <c r="C13" s="66">
        <v>1462</v>
      </c>
    </row>
    <row r="14" spans="1:3" ht="12.75">
      <c r="A14" s="39"/>
      <c r="B14" s="9" t="s">
        <v>12</v>
      </c>
      <c r="C14" s="66">
        <v>9000</v>
      </c>
    </row>
    <row r="15" spans="1:3" ht="12.75">
      <c r="A15" s="39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66">
        <v>27540</v>
      </c>
    </row>
    <row r="18" spans="1:3" ht="14.25">
      <c r="A18" s="6"/>
      <c r="B18" s="9" t="s">
        <v>15</v>
      </c>
      <c r="C18" s="66">
        <v>0</v>
      </c>
    </row>
    <row r="19" spans="1:3" ht="14.25">
      <c r="A19" s="6"/>
      <c r="B19" s="9" t="s">
        <v>16</v>
      </c>
      <c r="C19" s="66">
        <v>27540</v>
      </c>
    </row>
    <row r="20" spans="1:3" ht="14.25">
      <c r="A20" s="6"/>
      <c r="B20" s="9" t="s">
        <v>17</v>
      </c>
      <c r="C20" s="66">
        <v>0</v>
      </c>
    </row>
    <row r="21" spans="1:3" ht="14.25">
      <c r="A21" s="6"/>
      <c r="B21" s="9" t="s">
        <v>18</v>
      </c>
      <c r="C21" s="66">
        <v>0</v>
      </c>
    </row>
    <row r="22" spans="1:3" ht="14.25">
      <c r="A22" s="6"/>
      <c r="B22" s="9" t="s">
        <v>19</v>
      </c>
      <c r="C22" s="66">
        <v>27540</v>
      </c>
    </row>
    <row r="23" spans="1:3" ht="12.75">
      <c r="A23" s="6"/>
      <c r="B23" s="20" t="s">
        <v>34</v>
      </c>
      <c r="C23" s="66">
        <v>73167</v>
      </c>
    </row>
    <row r="24" spans="1:3" ht="13.5" thickBot="1">
      <c r="A24" s="12"/>
      <c r="B24" s="173" t="s">
        <v>35</v>
      </c>
      <c r="C24" s="119">
        <v>73116</v>
      </c>
    </row>
    <row r="25" ht="12.75">
      <c r="A25" s="3"/>
    </row>
    <row r="26" ht="12.75">
      <c r="A26" s="169" t="s">
        <v>23</v>
      </c>
    </row>
    <row r="27" ht="12.75">
      <c r="A27" s="169" t="s">
        <v>30</v>
      </c>
    </row>
    <row r="28" spans="1:2" ht="12.75">
      <c r="A28" s="169" t="s">
        <v>25</v>
      </c>
      <c r="B28" s="63"/>
    </row>
    <row r="29" ht="12.75">
      <c r="A29" s="3"/>
    </row>
    <row r="30" spans="1:3" ht="12.75">
      <c r="A30" s="3"/>
      <c r="B30" s="65"/>
      <c r="C30" s="43"/>
    </row>
    <row r="31" spans="1:3" ht="12.75">
      <c r="A31" s="3"/>
      <c r="C31" s="64"/>
    </row>
    <row r="32" spans="1:3" ht="12.75">
      <c r="A32" s="3"/>
      <c r="B32" s="65"/>
      <c r="C3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6" useFirstPageNumber="1" horizontalDpi="300" verticalDpi="300" orientation="portrait" paperSize="9" scale="95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1" topLeftCell="BM2" activePane="bottomLeft" state="frozen"/>
      <selection pane="topLeft" activeCell="A1" sqref="A1"/>
      <selection pane="bottomLeft" activeCell="B34" sqref="B34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244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86"/>
    </row>
    <row r="5" spans="1:3" ht="12.75">
      <c r="A5" s="6"/>
      <c r="B5" s="13" t="s">
        <v>4</v>
      </c>
      <c r="C5" s="223">
        <v>0</v>
      </c>
    </row>
    <row r="6" spans="1:3" ht="12.75">
      <c r="A6" s="25"/>
      <c r="B6" s="8" t="s">
        <v>5</v>
      </c>
      <c r="C6" s="223">
        <v>116417</v>
      </c>
    </row>
    <row r="7" spans="1:3" ht="12.75">
      <c r="A7" s="25"/>
      <c r="B7" s="8"/>
      <c r="C7" s="223"/>
    </row>
    <row r="8" spans="1:3" ht="15.75">
      <c r="A8" s="26" t="s">
        <v>6</v>
      </c>
      <c r="B8" s="19"/>
      <c r="C8" s="223"/>
    </row>
    <row r="9" spans="1:3" ht="15.75">
      <c r="A9" s="26"/>
      <c r="B9" s="16" t="s">
        <v>7</v>
      </c>
      <c r="C9" s="223"/>
    </row>
    <row r="10" spans="1:3" ht="12.75">
      <c r="A10" s="6"/>
      <c r="B10" s="17" t="s">
        <v>8</v>
      </c>
      <c r="C10" s="223">
        <v>34924</v>
      </c>
    </row>
    <row r="11" spans="1:3" ht="12.75">
      <c r="A11" s="6"/>
      <c r="B11" s="17" t="s">
        <v>9</v>
      </c>
      <c r="C11" s="223">
        <v>33887</v>
      </c>
    </row>
    <row r="12" spans="1:3" ht="14.25">
      <c r="A12" s="6"/>
      <c r="B12" s="17" t="s">
        <v>10</v>
      </c>
      <c r="C12" s="223">
        <v>12223</v>
      </c>
    </row>
    <row r="13" spans="1:3" ht="12.75">
      <c r="A13" s="6"/>
      <c r="B13" s="17" t="s">
        <v>11</v>
      </c>
      <c r="C13" s="223">
        <v>678</v>
      </c>
    </row>
    <row r="14" spans="1:3" ht="12.75">
      <c r="A14" s="6"/>
      <c r="B14" s="9" t="s">
        <v>12</v>
      </c>
      <c r="C14" s="224">
        <v>16000</v>
      </c>
    </row>
    <row r="15" spans="1:3" ht="12.75">
      <c r="A15" s="6"/>
      <c r="B15" s="9"/>
      <c r="C15" s="223"/>
    </row>
    <row r="16" spans="1:3" ht="15">
      <c r="A16" s="6"/>
      <c r="B16" s="11" t="s">
        <v>13</v>
      </c>
      <c r="C16" s="223"/>
    </row>
    <row r="17" spans="1:3" ht="12.75">
      <c r="A17" s="6"/>
      <c r="B17" s="9" t="s">
        <v>34</v>
      </c>
      <c r="C17" s="223">
        <v>34924</v>
      </c>
    </row>
    <row r="18" spans="1:3" ht="12.75">
      <c r="A18" s="6"/>
      <c r="B18" s="9" t="s">
        <v>35</v>
      </c>
      <c r="C18" s="223">
        <v>33887</v>
      </c>
    </row>
    <row r="19" spans="1:3" ht="12.75">
      <c r="A19" s="6"/>
      <c r="B19" s="58" t="s">
        <v>36</v>
      </c>
      <c r="C19" s="133">
        <v>2000</v>
      </c>
    </row>
    <row r="20" spans="1:3" ht="12.75">
      <c r="A20" s="6"/>
      <c r="B20" s="20" t="s">
        <v>37</v>
      </c>
      <c r="C20" s="133"/>
    </row>
    <row r="21" spans="1:3" ht="12.75">
      <c r="A21" s="6"/>
      <c r="B21" s="58" t="s">
        <v>245</v>
      </c>
      <c r="C21" s="239">
        <v>2000</v>
      </c>
    </row>
    <row r="22" spans="1:3" ht="12.75">
      <c r="A22" s="317"/>
      <c r="B22" s="58" t="s">
        <v>39</v>
      </c>
      <c r="C22" s="239">
        <v>2000</v>
      </c>
    </row>
    <row r="23" ht="12.75">
      <c r="A23" s="3"/>
    </row>
    <row r="24" ht="12.75">
      <c r="A24" s="169" t="s">
        <v>23</v>
      </c>
    </row>
    <row r="25" ht="12.75">
      <c r="A25" s="29"/>
    </row>
    <row r="26" spans="1:2" ht="12.75">
      <c r="A26" s="29"/>
      <c r="B26" s="63"/>
    </row>
    <row r="27" ht="12.75">
      <c r="A27" s="3"/>
    </row>
    <row r="28" spans="1:3" ht="12.75">
      <c r="A28" s="3"/>
      <c r="B28" s="65"/>
      <c r="C28" s="43"/>
    </row>
    <row r="29" spans="1:3" ht="12.75">
      <c r="A29" s="3"/>
      <c r="C29" s="64"/>
    </row>
    <row r="30" spans="1:3" ht="12.75">
      <c r="A30" s="3"/>
      <c r="B30" s="65"/>
      <c r="C30" s="43"/>
    </row>
  </sheetData>
  <printOptions/>
  <pageMargins left="0.75" right="0.75" top="1" bottom="1" header="0.4921259845" footer="0.4921259845"/>
  <pageSetup firstPageNumber="37" useFirstPageNumber="1" horizontalDpi="300" verticalDpi="300" orientation="portrait" paperSize="9" scale="95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246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86"/>
    </row>
    <row r="5" spans="1:3" ht="12.75">
      <c r="A5" s="6"/>
      <c r="B5" s="13" t="s">
        <v>4</v>
      </c>
      <c r="C5" s="82">
        <v>0</v>
      </c>
    </row>
    <row r="6" spans="1:3" ht="12.75">
      <c r="A6" s="25"/>
      <c r="B6" s="8" t="s">
        <v>5</v>
      </c>
      <c r="C6" s="82">
        <v>142964</v>
      </c>
    </row>
    <row r="7" spans="1:3" ht="12.75">
      <c r="A7" s="25"/>
      <c r="B7" s="8"/>
      <c r="C7" s="82"/>
    </row>
    <row r="8" spans="1:3" ht="15.75">
      <c r="A8" s="26" t="s">
        <v>6</v>
      </c>
      <c r="B8" s="19"/>
      <c r="C8" s="82"/>
    </row>
    <row r="9" spans="1:3" ht="15.75">
      <c r="A9" s="26"/>
      <c r="B9" s="16" t="s">
        <v>7</v>
      </c>
      <c r="C9" s="82"/>
    </row>
    <row r="10" spans="1:3" ht="12.75">
      <c r="A10" s="6"/>
      <c r="B10" s="17" t="s">
        <v>8</v>
      </c>
      <c r="C10" s="82">
        <v>33995</v>
      </c>
    </row>
    <row r="11" spans="1:3" ht="12.75">
      <c r="A11" s="6"/>
      <c r="B11" s="17" t="s">
        <v>9</v>
      </c>
      <c r="C11" s="82">
        <v>33195</v>
      </c>
    </row>
    <row r="12" spans="1:3" ht="14.25">
      <c r="A12" s="6"/>
      <c r="B12" s="17" t="s">
        <v>10</v>
      </c>
      <c r="C12" s="82">
        <v>11898</v>
      </c>
    </row>
    <row r="13" spans="1:3" ht="12.75">
      <c r="A13" s="6"/>
      <c r="B13" s="17" t="s">
        <v>11</v>
      </c>
      <c r="C13" s="82">
        <v>664</v>
      </c>
    </row>
    <row r="14" spans="1:3" ht="12.75">
      <c r="A14" s="6"/>
      <c r="B14" s="9" t="s">
        <v>12</v>
      </c>
      <c r="C14" s="82">
        <v>80000</v>
      </c>
    </row>
    <row r="15" spans="1:3" ht="12.75">
      <c r="A15" s="6"/>
      <c r="B15" s="9"/>
      <c r="C15" s="82"/>
    </row>
    <row r="16" spans="1:3" ht="15">
      <c r="A16" s="6"/>
      <c r="B16" s="11" t="s">
        <v>13</v>
      </c>
      <c r="C16" s="82"/>
    </row>
    <row r="17" spans="1:3" ht="12.75">
      <c r="A17" s="6"/>
      <c r="B17" s="9" t="s">
        <v>34</v>
      </c>
      <c r="C17" s="82">
        <v>33995</v>
      </c>
    </row>
    <row r="18" spans="1:3" ht="13.5" thickBot="1">
      <c r="A18" s="12"/>
      <c r="B18" s="210" t="s">
        <v>35</v>
      </c>
      <c r="C18" s="152">
        <v>33195</v>
      </c>
    </row>
    <row r="19" ht="12.75">
      <c r="A19" s="3"/>
    </row>
    <row r="20" ht="12.75">
      <c r="A20" s="169" t="s">
        <v>23</v>
      </c>
    </row>
    <row r="21" ht="12.75">
      <c r="A21" s="29"/>
    </row>
    <row r="22" spans="1:2" ht="12.75">
      <c r="A22" s="29"/>
      <c r="B22" s="63"/>
    </row>
    <row r="23" ht="12.75">
      <c r="A23" s="3"/>
    </row>
    <row r="24" spans="1:3" ht="12.75">
      <c r="A24" s="3"/>
      <c r="B24" s="65"/>
      <c r="C24" s="43"/>
    </row>
    <row r="25" spans="1:3" ht="12.75">
      <c r="A25" s="3"/>
      <c r="C25" s="64"/>
    </row>
    <row r="26" spans="1:3" ht="12.75">
      <c r="A26" s="3"/>
      <c r="B26" s="65"/>
      <c r="C26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300" verticalDpi="300" orientation="portrait" paperSize="9" scale="95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247</v>
      </c>
      <c r="B1" s="2"/>
      <c r="C1" s="48"/>
    </row>
    <row r="2" spans="1:3" ht="18">
      <c r="A2" s="1"/>
      <c r="B2" s="2"/>
      <c r="C2" s="48"/>
    </row>
    <row r="3" spans="1:3" ht="12.75" customHeight="1" thickBot="1">
      <c r="A3" s="1"/>
      <c r="B3" s="2"/>
      <c r="C3" s="24" t="s">
        <v>2</v>
      </c>
    </row>
    <row r="4" spans="1:3" ht="12.75" customHeight="1">
      <c r="A4" s="27" t="s">
        <v>3</v>
      </c>
      <c r="B4" s="5"/>
      <c r="C4" s="73"/>
    </row>
    <row r="5" spans="1:3" ht="12.75">
      <c r="A5" s="6"/>
      <c r="B5" s="13" t="s">
        <v>4</v>
      </c>
      <c r="C5" s="66">
        <v>20</v>
      </c>
    </row>
    <row r="6" spans="1:3" ht="12.75">
      <c r="A6" s="25"/>
      <c r="B6" s="8" t="s">
        <v>5</v>
      </c>
      <c r="C6" s="90">
        <v>106769</v>
      </c>
    </row>
    <row r="7" spans="1:3" ht="12.75">
      <c r="A7" s="25"/>
      <c r="B7" s="8"/>
      <c r="C7" s="66"/>
    </row>
    <row r="8" spans="1:3" ht="15.75">
      <c r="A8" s="26" t="s">
        <v>6</v>
      </c>
      <c r="B8" s="8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51859</v>
      </c>
    </row>
    <row r="11" spans="1:3" ht="12.75">
      <c r="A11" s="6"/>
      <c r="B11" s="17" t="s">
        <v>9</v>
      </c>
      <c r="C11" s="66">
        <v>32042</v>
      </c>
    </row>
    <row r="12" spans="1:3" ht="14.25">
      <c r="A12" s="6"/>
      <c r="B12" s="17" t="s">
        <v>10</v>
      </c>
      <c r="C12" s="66">
        <v>17842</v>
      </c>
    </row>
    <row r="13" spans="1:3" ht="12.75">
      <c r="A13" s="6"/>
      <c r="B13" s="17" t="s">
        <v>11</v>
      </c>
      <c r="C13" s="66">
        <v>1020</v>
      </c>
    </row>
    <row r="14" spans="1:3" ht="12.75">
      <c r="A14" s="6"/>
      <c r="B14" s="9" t="s">
        <v>12</v>
      </c>
      <c r="C14" s="66">
        <v>15000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34</v>
      </c>
      <c r="C17" s="66">
        <v>51859</v>
      </c>
    </row>
    <row r="18" spans="1:3" ht="12.75">
      <c r="A18" s="6"/>
      <c r="B18" s="9" t="s">
        <v>35</v>
      </c>
      <c r="C18" s="66">
        <v>32042</v>
      </c>
    </row>
    <row r="19" spans="1:3" ht="12.75">
      <c r="A19" s="6"/>
      <c r="B19" s="22" t="s">
        <v>248</v>
      </c>
      <c r="C19" s="66">
        <v>18509</v>
      </c>
    </row>
    <row r="20" spans="1:3" ht="13.5" thickBot="1">
      <c r="A20" s="12"/>
      <c r="B20" s="230" t="s">
        <v>20</v>
      </c>
      <c r="C20" s="119">
        <v>2592</v>
      </c>
    </row>
    <row r="21" ht="12.75">
      <c r="A21" s="3"/>
    </row>
    <row r="22" ht="12.75">
      <c r="A22" s="169" t="s">
        <v>23</v>
      </c>
    </row>
    <row r="23" ht="12.75">
      <c r="A23" s="29"/>
    </row>
    <row r="24" spans="1:2" ht="12.75">
      <c r="A24" s="29"/>
      <c r="B24" s="63"/>
    </row>
    <row r="25" ht="12.75">
      <c r="A25" s="3"/>
    </row>
    <row r="26" spans="1:3" ht="12.75">
      <c r="A26" s="3"/>
      <c r="B26" s="65"/>
      <c r="C26" s="43"/>
    </row>
    <row r="27" spans="1:3" ht="12.75">
      <c r="A27" s="3"/>
      <c r="C27" s="64"/>
    </row>
    <row r="28" spans="1:3" ht="12.75">
      <c r="A28" s="3"/>
      <c r="B28" s="65"/>
      <c r="C28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300" verticalDpi="300" orientation="portrait" paperSize="9" scale="95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249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12000</v>
      </c>
    </row>
    <row r="6" spans="1:3" ht="12.75">
      <c r="A6" s="25"/>
      <c r="B6" s="8" t="s">
        <v>5</v>
      </c>
      <c r="C6" s="66">
        <v>3953338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26851</v>
      </c>
    </row>
    <row r="11" spans="1:3" ht="12.75">
      <c r="A11" s="6"/>
      <c r="B11" s="17" t="s">
        <v>9</v>
      </c>
      <c r="C11" s="66">
        <v>26228</v>
      </c>
    </row>
    <row r="12" spans="1:4" ht="14.25">
      <c r="A12" s="6"/>
      <c r="B12" s="17" t="s">
        <v>10</v>
      </c>
      <c r="C12" s="66">
        <v>9398</v>
      </c>
      <c r="D12" s="43"/>
    </row>
    <row r="13" spans="1:3" ht="12.75">
      <c r="A13" s="6"/>
      <c r="B13" s="17" t="s">
        <v>11</v>
      </c>
      <c r="C13" s="66">
        <v>525</v>
      </c>
    </row>
    <row r="14" spans="1:3" ht="12.75">
      <c r="A14" s="6"/>
      <c r="B14" s="9" t="s">
        <v>12</v>
      </c>
      <c r="C14" s="66">
        <v>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66">
        <v>3953338</v>
      </c>
    </row>
    <row r="18" spans="1:3" ht="14.25">
      <c r="A18" s="6"/>
      <c r="B18" s="9" t="s">
        <v>15</v>
      </c>
      <c r="C18" s="66">
        <v>3319654</v>
      </c>
    </row>
    <row r="19" spans="1:3" ht="14.25">
      <c r="A19" s="6"/>
      <c r="B19" s="9" t="s">
        <v>16</v>
      </c>
      <c r="C19" s="66">
        <v>633684</v>
      </c>
    </row>
    <row r="20" spans="1:3" ht="14.25">
      <c r="A20" s="6"/>
      <c r="B20" s="9" t="s">
        <v>17</v>
      </c>
      <c r="C20" s="66">
        <v>155610</v>
      </c>
    </row>
    <row r="21" spans="1:3" ht="14.25">
      <c r="A21" s="6"/>
      <c r="B21" s="9" t="s">
        <v>18</v>
      </c>
      <c r="C21" s="66">
        <v>274526</v>
      </c>
    </row>
    <row r="22" spans="1:3" ht="14.25">
      <c r="A22" s="6"/>
      <c r="B22" s="9" t="s">
        <v>19</v>
      </c>
      <c r="C22" s="66">
        <v>0</v>
      </c>
    </row>
    <row r="23" spans="1:3" ht="13.5" thickBot="1">
      <c r="A23" s="12"/>
      <c r="B23" s="230" t="s">
        <v>110</v>
      </c>
      <c r="C23" s="319">
        <v>3700</v>
      </c>
    </row>
    <row r="24" spans="1:2" ht="12.75">
      <c r="A24" s="3"/>
      <c r="B24" s="4"/>
    </row>
    <row r="25" ht="12.75">
      <c r="A25" s="169" t="s">
        <v>23</v>
      </c>
    </row>
    <row r="26" ht="12.75">
      <c r="A26" s="169" t="s">
        <v>30</v>
      </c>
    </row>
    <row r="27" spans="1:2" ht="12.75">
      <c r="A27" s="169" t="s">
        <v>25</v>
      </c>
      <c r="B27" s="63"/>
    </row>
    <row r="28" ht="12.75">
      <c r="A28" s="3"/>
    </row>
    <row r="29" spans="1:3" ht="12.75">
      <c r="A29" s="3"/>
      <c r="B29" s="65"/>
      <c r="C29" s="43"/>
    </row>
    <row r="30" spans="1:3" ht="12.75">
      <c r="A30" s="3"/>
      <c r="C30" s="64"/>
    </row>
    <row r="31" spans="1:3" ht="12.75">
      <c r="A31" s="3"/>
      <c r="B31" s="65"/>
      <c r="C31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40" useFirstPageNumber="1" horizontalDpi="300" verticalDpi="300" orientation="portrait" paperSize="9" scale="95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250</v>
      </c>
      <c r="B1" s="2"/>
      <c r="C1" s="48"/>
    </row>
    <row r="2" spans="1:2" ht="18" customHeight="1">
      <c r="A2" s="1" t="s">
        <v>251</v>
      </c>
      <c r="B2" s="2"/>
    </row>
    <row r="3" spans="1:2" ht="18" customHeight="1">
      <c r="A3" s="1"/>
      <c r="B3" s="2"/>
    </row>
    <row r="4" spans="1:4" ht="12.75" customHeight="1" thickBot="1">
      <c r="A4" s="1"/>
      <c r="B4" s="2"/>
      <c r="C4" s="24" t="s">
        <v>2</v>
      </c>
      <c r="D4" s="103"/>
    </row>
    <row r="5" spans="1:4" ht="15.75">
      <c r="A5" s="28" t="s">
        <v>3</v>
      </c>
      <c r="B5" s="5"/>
      <c r="C5" s="69"/>
      <c r="D5" s="104"/>
    </row>
    <row r="6" spans="1:4" ht="12.75">
      <c r="A6" s="10"/>
      <c r="B6" s="117" t="s">
        <v>4</v>
      </c>
      <c r="C6" s="101">
        <v>0</v>
      </c>
      <c r="D6" s="104"/>
    </row>
    <row r="7" spans="1:4" ht="12.75">
      <c r="A7" s="116"/>
      <c r="B7" s="118" t="s">
        <v>5</v>
      </c>
      <c r="C7" s="87">
        <v>34346</v>
      </c>
      <c r="D7" s="105"/>
    </row>
    <row r="8" spans="1:4" ht="15">
      <c r="A8" s="116"/>
      <c r="B8" s="118"/>
      <c r="C8" s="79"/>
      <c r="D8" s="106"/>
    </row>
    <row r="9" spans="1:4" ht="15.75">
      <c r="A9" s="26" t="s">
        <v>6</v>
      </c>
      <c r="B9" s="19"/>
      <c r="C9" s="80"/>
      <c r="D9" s="104"/>
    </row>
    <row r="10" spans="1:4" ht="15">
      <c r="A10" s="116"/>
      <c r="B10" s="57" t="s">
        <v>7</v>
      </c>
      <c r="C10" s="81"/>
      <c r="D10" s="104"/>
    </row>
    <row r="11" spans="1:4" ht="12.75" customHeight="1">
      <c r="A11" s="10"/>
      <c r="B11" s="58" t="s">
        <v>8</v>
      </c>
      <c r="C11" s="87">
        <v>17898</v>
      </c>
      <c r="D11" s="104"/>
    </row>
    <row r="12" spans="1:4" ht="12.75">
      <c r="A12" s="10"/>
      <c r="B12" s="58" t="s">
        <v>9</v>
      </c>
      <c r="C12" s="87">
        <v>9396</v>
      </c>
      <c r="D12" s="104"/>
    </row>
    <row r="13" spans="1:4" ht="12.75" customHeight="1">
      <c r="A13" s="10"/>
      <c r="B13" s="58" t="s">
        <v>10</v>
      </c>
      <c r="C13" s="87">
        <v>6265</v>
      </c>
      <c r="D13" s="104"/>
    </row>
    <row r="14" spans="1:4" ht="12.75">
      <c r="A14" s="10"/>
      <c r="B14" s="58" t="s">
        <v>11</v>
      </c>
      <c r="C14" s="87">
        <v>188</v>
      </c>
      <c r="D14" s="104"/>
    </row>
    <row r="15" spans="1:4" ht="12.75" customHeight="1">
      <c r="A15" s="6"/>
      <c r="B15" s="20" t="s">
        <v>12</v>
      </c>
      <c r="C15" s="97">
        <v>1000</v>
      </c>
      <c r="D15" s="107"/>
    </row>
    <row r="16" spans="1:4" ht="12.75" customHeight="1">
      <c r="A16" s="6"/>
      <c r="B16" s="58"/>
      <c r="C16" s="242"/>
      <c r="D16" s="107"/>
    </row>
    <row r="17" spans="1:4" ht="12.75" customHeight="1">
      <c r="A17" s="6"/>
      <c r="B17" s="260" t="s">
        <v>13</v>
      </c>
      <c r="C17" s="97"/>
      <c r="D17" s="107"/>
    </row>
    <row r="18" spans="1:4" ht="12.75" customHeight="1">
      <c r="A18" s="6"/>
      <c r="B18" s="261" t="s">
        <v>118</v>
      </c>
      <c r="C18" s="97">
        <v>17898</v>
      </c>
      <c r="D18" s="107"/>
    </row>
    <row r="19" spans="1:4" ht="12.75" customHeight="1">
      <c r="A19" s="6"/>
      <c r="B19" s="261" t="s">
        <v>252</v>
      </c>
      <c r="C19" s="97">
        <v>9396</v>
      </c>
      <c r="D19" s="107"/>
    </row>
    <row r="20" spans="1:4" ht="12.75" customHeight="1" thickBot="1">
      <c r="A20" s="21"/>
      <c r="B20" s="198" t="s">
        <v>253</v>
      </c>
      <c r="C20" s="262">
        <v>8159</v>
      </c>
      <c r="D20" s="107"/>
    </row>
    <row r="21" spans="1:4" ht="12.75" customHeight="1">
      <c r="A21" s="3"/>
      <c r="B21" s="263"/>
      <c r="C21" s="104"/>
      <c r="D21" s="107"/>
    </row>
    <row r="22" spans="1:4" ht="12.75" customHeight="1">
      <c r="A22" s="3"/>
      <c r="B22" s="263"/>
      <c r="C22" s="104"/>
      <c r="D22" s="107"/>
    </row>
    <row r="24" ht="12.75">
      <c r="A24" s="169" t="s">
        <v>23</v>
      </c>
    </row>
    <row r="25" ht="12.75">
      <c r="A25" s="29"/>
    </row>
    <row r="26" spans="1:2" ht="12.75">
      <c r="A26" s="29"/>
      <c r="B26" s="63"/>
    </row>
    <row r="27" ht="12.75">
      <c r="A27" s="3"/>
    </row>
    <row r="28" spans="1:3" ht="12.75">
      <c r="A28" s="3"/>
      <c r="B28" s="65"/>
      <c r="C28" s="43"/>
    </row>
    <row r="29" spans="1:3" ht="12.75">
      <c r="A29" s="3"/>
      <c r="C29" s="64"/>
    </row>
    <row r="30" spans="1:3" ht="12.75">
      <c r="A30" s="3"/>
      <c r="B30" s="65"/>
      <c r="C30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41" useFirstPageNumber="1" horizontalDpi="300" verticalDpi="300" orientation="portrait" paperSize="9" scale="95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254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66">
        <v>303150</v>
      </c>
    </row>
    <row r="6" spans="1:3" ht="12.75">
      <c r="A6" s="25"/>
      <c r="B6" s="8" t="s">
        <v>5</v>
      </c>
      <c r="C6" s="66">
        <v>1791152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100753</v>
      </c>
    </row>
    <row r="11" spans="1:3" ht="12.75">
      <c r="A11" s="6"/>
      <c r="B11" s="17" t="s">
        <v>9</v>
      </c>
      <c r="C11" s="66">
        <v>100317</v>
      </c>
    </row>
    <row r="12" spans="1:3" ht="14.25">
      <c r="A12" s="6"/>
      <c r="B12" s="17" t="s">
        <v>10</v>
      </c>
      <c r="C12" s="66">
        <v>35264</v>
      </c>
    </row>
    <row r="13" spans="1:3" ht="12.75">
      <c r="A13" s="6"/>
      <c r="B13" s="17" t="s">
        <v>11</v>
      </c>
      <c r="C13" s="66">
        <v>2006</v>
      </c>
    </row>
    <row r="14" spans="1:3" ht="12.75">
      <c r="A14" s="6"/>
      <c r="B14" s="9" t="s">
        <v>12</v>
      </c>
      <c r="C14" s="66">
        <v>319935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118</v>
      </c>
      <c r="C17" s="66">
        <v>100753</v>
      </c>
    </row>
    <row r="18" spans="1:3" ht="12.75">
      <c r="A18" s="6"/>
      <c r="B18" s="9" t="s">
        <v>35</v>
      </c>
      <c r="C18" s="66">
        <v>100317</v>
      </c>
    </row>
    <row r="19" spans="1:3" ht="13.5" thickBot="1">
      <c r="A19" s="12"/>
      <c r="B19" s="194" t="s">
        <v>47</v>
      </c>
      <c r="C19" s="119">
        <v>1409317</v>
      </c>
    </row>
    <row r="20" spans="1:3" ht="12.75">
      <c r="A20" s="3"/>
      <c r="C20" s="53"/>
    </row>
    <row r="21" spans="1:3" ht="12.75">
      <c r="A21" s="169" t="s">
        <v>23</v>
      </c>
      <c r="C21" s="53"/>
    </row>
    <row r="22" ht="12.75">
      <c r="A22" s="29"/>
    </row>
    <row r="23" spans="1:2" ht="12.75">
      <c r="A23" s="29"/>
      <c r="B23" s="63"/>
    </row>
    <row r="24" ht="12.75">
      <c r="A24" s="3"/>
    </row>
    <row r="25" spans="1:3" ht="12.75">
      <c r="A25" s="3"/>
      <c r="B25" s="65"/>
      <c r="C25" s="43"/>
    </row>
    <row r="26" spans="1:3" ht="12.75">
      <c r="A26" s="3"/>
      <c r="C26" s="64"/>
    </row>
    <row r="27" spans="1:3" ht="12.75">
      <c r="A27" s="3"/>
      <c r="B27" s="65"/>
      <c r="C27" s="43"/>
    </row>
  </sheetData>
  <printOptions/>
  <pageMargins left="0.75" right="0.75" top="1" bottom="1" header="0.4921259845" footer="0.4921259845"/>
  <pageSetup firstPageNumber="42" useFirstPageNumber="1" horizontalDpi="180" verticalDpi="180" orientation="portrait" paperSize="9" scale="95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4" ht="18">
      <c r="A1" s="1" t="s">
        <v>255</v>
      </c>
      <c r="B1" s="2"/>
      <c r="C1" s="48"/>
      <c r="D1" s="23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1000</v>
      </c>
    </row>
    <row r="6" spans="1:5" ht="12.75">
      <c r="A6" s="25"/>
      <c r="B6" s="8" t="s">
        <v>5</v>
      </c>
      <c r="C6" s="90">
        <f>363965+10000</f>
        <v>373965</v>
      </c>
      <c r="E6" s="43"/>
    </row>
    <row r="7" spans="1:3" ht="15.75">
      <c r="A7" s="26"/>
      <c r="B7" s="8"/>
      <c r="C7" s="66"/>
    </row>
    <row r="8" spans="1:3" ht="15.75">
      <c r="A8" s="26" t="s">
        <v>6</v>
      </c>
      <c r="B8" s="8"/>
      <c r="C8" s="66"/>
    </row>
    <row r="9" spans="1:3" ht="15">
      <c r="A9" s="25"/>
      <c r="B9" s="16" t="s">
        <v>7</v>
      </c>
      <c r="C9" s="66"/>
    </row>
    <row r="10" spans="1:5" ht="12.75">
      <c r="A10" s="6"/>
      <c r="B10" s="17" t="s">
        <v>8</v>
      </c>
      <c r="C10" s="66">
        <f>90667+65</f>
        <v>90732</v>
      </c>
      <c r="E10" s="43"/>
    </row>
    <row r="11" spans="1:5" ht="12.75">
      <c r="A11" s="6"/>
      <c r="B11" s="17" t="s">
        <v>9</v>
      </c>
      <c r="C11" s="66">
        <f>90540+65</f>
        <v>90605</v>
      </c>
      <c r="E11" s="43"/>
    </row>
    <row r="12" spans="1:5" ht="14.25">
      <c r="A12" s="6"/>
      <c r="B12" s="17" t="s">
        <v>10</v>
      </c>
      <c r="C12" s="66">
        <v>31757</v>
      </c>
      <c r="E12" s="43"/>
    </row>
    <row r="13" spans="1:5" ht="12.75">
      <c r="A13" s="6"/>
      <c r="B13" s="17" t="s">
        <v>11</v>
      </c>
      <c r="C13" s="66">
        <f>1811+1</f>
        <v>1812</v>
      </c>
      <c r="E13" s="43"/>
    </row>
    <row r="14" spans="1:3" ht="12.75">
      <c r="A14" s="6"/>
      <c r="B14" s="9" t="s">
        <v>12</v>
      </c>
      <c r="C14" s="66">
        <v>94000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9" t="s">
        <v>14</v>
      </c>
      <c r="C17" s="66">
        <v>50800</v>
      </c>
    </row>
    <row r="18" spans="1:3" ht="14.25" customHeight="1">
      <c r="A18" s="6"/>
      <c r="B18" s="9" t="s">
        <v>15</v>
      </c>
      <c r="C18" s="66">
        <v>23800</v>
      </c>
    </row>
    <row r="19" spans="1:3" ht="14.25">
      <c r="A19" s="6"/>
      <c r="B19" s="9" t="s">
        <v>16</v>
      </c>
      <c r="C19" s="66">
        <v>27000</v>
      </c>
    </row>
    <row r="20" spans="1:3" ht="14.25">
      <c r="A20" s="6"/>
      <c r="B20" s="9" t="s">
        <v>17</v>
      </c>
      <c r="C20" s="66">
        <v>0</v>
      </c>
    </row>
    <row r="21" spans="1:3" ht="14.25">
      <c r="A21" s="6"/>
      <c r="B21" s="9" t="s">
        <v>18</v>
      </c>
      <c r="C21" s="66">
        <v>27000</v>
      </c>
    </row>
    <row r="22" spans="1:3" ht="14.25">
      <c r="A22" s="6"/>
      <c r="B22" s="9" t="s">
        <v>19</v>
      </c>
      <c r="C22" s="66">
        <v>0</v>
      </c>
    </row>
    <row r="23" spans="1:5" ht="12.75">
      <c r="A23" s="6"/>
      <c r="B23" s="9" t="s">
        <v>34</v>
      </c>
      <c r="C23" s="66">
        <f>69005+40</f>
        <v>69045</v>
      </c>
      <c r="E23" s="43"/>
    </row>
    <row r="24" spans="1:5" ht="12.75">
      <c r="A24" s="6"/>
      <c r="B24" s="9" t="s">
        <v>252</v>
      </c>
      <c r="C24" s="66">
        <f>68906+40</f>
        <v>68946</v>
      </c>
      <c r="E24" s="43"/>
    </row>
    <row r="25" spans="1:3" ht="12.75">
      <c r="A25" s="6"/>
      <c r="B25" s="9" t="s">
        <v>44</v>
      </c>
      <c r="C25" s="66">
        <v>0</v>
      </c>
    </row>
    <row r="26" spans="1:3" ht="12.75">
      <c r="A26" s="6"/>
      <c r="B26" s="112" t="s">
        <v>256</v>
      </c>
      <c r="C26" s="70">
        <v>3000</v>
      </c>
    </row>
    <row r="27" spans="1:3" ht="13.5" thickBot="1">
      <c r="A27" s="12"/>
      <c r="B27" s="194" t="s">
        <v>47</v>
      </c>
      <c r="C27" s="119">
        <v>2000</v>
      </c>
    </row>
    <row r="28" spans="1:3" ht="12.75">
      <c r="A28" s="3"/>
      <c r="C28" s="24"/>
    </row>
    <row r="29" spans="1:3" ht="12.75">
      <c r="A29" s="169" t="s">
        <v>23</v>
      </c>
      <c r="C29" s="24"/>
    </row>
    <row r="30" spans="1:3" ht="12.75">
      <c r="A30" s="169" t="s">
        <v>30</v>
      </c>
      <c r="C30" s="24"/>
    </row>
    <row r="31" spans="1:3" ht="12.75">
      <c r="A31" s="169" t="s">
        <v>25</v>
      </c>
      <c r="B31" s="63"/>
      <c r="C31" s="24"/>
    </row>
    <row r="32" spans="1:3" ht="12.75">
      <c r="A32" s="3"/>
      <c r="C32" s="24"/>
    </row>
    <row r="33" spans="1:3" ht="12.75">
      <c r="A33" s="3"/>
      <c r="B33" s="65"/>
      <c r="C33" s="43"/>
    </row>
    <row r="34" spans="1:3" ht="12.75">
      <c r="A34" s="3"/>
      <c r="C34" s="64"/>
    </row>
    <row r="35" spans="1:3" ht="12.75">
      <c r="A35" s="3"/>
      <c r="B35" s="65"/>
      <c r="C35" s="43"/>
    </row>
    <row r="36" ht="12.75">
      <c r="C36" s="24"/>
    </row>
    <row r="37" ht="12.75">
      <c r="C37" s="24"/>
    </row>
    <row r="38" ht="12.75">
      <c r="C38" s="24"/>
    </row>
    <row r="39" ht="12.75">
      <c r="C39" s="24"/>
    </row>
  </sheetData>
  <printOptions/>
  <pageMargins left="0.75" right="0.75" top="1" bottom="1" header="0.4921259845" footer="0.4921259845"/>
  <pageSetup firstPageNumber="43" useFirstPageNumber="1" horizontalDpi="180" verticalDpi="180" orientation="portrait" paperSize="9" scale="95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4" ht="18">
      <c r="A1" s="1" t="s">
        <v>257</v>
      </c>
      <c r="B1" s="2"/>
      <c r="C1" s="48"/>
      <c r="D1" s="23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66">
        <v>1030</v>
      </c>
    </row>
    <row r="6" spans="1:3" ht="12.75">
      <c r="A6" s="25"/>
      <c r="B6" s="8" t="s">
        <v>5</v>
      </c>
      <c r="C6" s="66">
        <v>502217</v>
      </c>
    </row>
    <row r="7" spans="1:3" ht="12.75">
      <c r="A7" s="25"/>
      <c r="B7" s="8"/>
      <c r="C7" s="66"/>
    </row>
    <row r="8" spans="1:3" ht="15.75">
      <c r="A8" s="26" t="s">
        <v>6</v>
      </c>
      <c r="B8" s="19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204162</v>
      </c>
    </row>
    <row r="11" spans="1:3" ht="12.75">
      <c r="A11" s="6"/>
      <c r="B11" s="17" t="s">
        <v>9</v>
      </c>
      <c r="C11" s="66">
        <v>184733</v>
      </c>
    </row>
    <row r="12" spans="1:3" ht="14.25">
      <c r="A12" s="6"/>
      <c r="B12" s="17" t="s">
        <v>10</v>
      </c>
      <c r="C12" s="66">
        <v>71457</v>
      </c>
    </row>
    <row r="13" spans="1:3" ht="12.75">
      <c r="A13" s="6"/>
      <c r="B13" s="17" t="s">
        <v>11</v>
      </c>
      <c r="C13" s="66">
        <v>3695</v>
      </c>
    </row>
    <row r="14" spans="1:3" ht="12.75">
      <c r="A14" s="6"/>
      <c r="B14" s="9" t="s">
        <v>12</v>
      </c>
      <c r="C14" s="66">
        <v>145222</v>
      </c>
    </row>
    <row r="15" spans="1:3" ht="12.75">
      <c r="A15" s="6"/>
      <c r="B15" s="9"/>
      <c r="C15" s="66"/>
    </row>
    <row r="16" spans="1:3" ht="15">
      <c r="A16" s="6"/>
      <c r="B16" s="11" t="s">
        <v>13</v>
      </c>
      <c r="C16" s="66"/>
    </row>
    <row r="17" spans="1:3" ht="12.75">
      <c r="A17" s="6"/>
      <c r="B17" s="22" t="s">
        <v>258</v>
      </c>
      <c r="C17" s="66">
        <v>16988</v>
      </c>
    </row>
    <row r="18" spans="1:3" ht="12.75">
      <c r="A18" s="6"/>
      <c r="B18" s="9" t="s">
        <v>20</v>
      </c>
      <c r="C18" s="78">
        <v>3223</v>
      </c>
    </row>
    <row r="19" spans="1:3" ht="12.75">
      <c r="A19" s="6"/>
      <c r="B19" s="9" t="s">
        <v>110</v>
      </c>
      <c r="C19" s="66">
        <v>120</v>
      </c>
    </row>
    <row r="20" spans="1:3" ht="12.75">
      <c r="A20" s="6"/>
      <c r="B20" s="58" t="s">
        <v>36</v>
      </c>
      <c r="C20" s="114">
        <v>1979</v>
      </c>
    </row>
    <row r="21" spans="1:3" ht="12.75">
      <c r="A21" s="6"/>
      <c r="B21" s="20" t="s">
        <v>37</v>
      </c>
      <c r="C21" s="209"/>
    </row>
    <row r="22" spans="1:3" ht="12.75">
      <c r="A22" s="6"/>
      <c r="B22" s="58" t="s">
        <v>38</v>
      </c>
      <c r="C22" s="209">
        <v>1979</v>
      </c>
    </row>
    <row r="23" spans="1:3" ht="13.5" thickBot="1">
      <c r="A23" s="12"/>
      <c r="B23" s="171" t="s">
        <v>39</v>
      </c>
      <c r="C23" s="234">
        <v>1979</v>
      </c>
    </row>
    <row r="24" ht="12.75">
      <c r="C24" s="42"/>
    </row>
    <row r="25" ht="12.75">
      <c r="A25" s="169" t="s">
        <v>23</v>
      </c>
    </row>
    <row r="26" ht="12.75">
      <c r="A26" s="29"/>
    </row>
    <row r="27" spans="1:2" ht="12.75">
      <c r="A27" s="29"/>
      <c r="B27" s="63"/>
    </row>
    <row r="28" ht="12.75">
      <c r="A28" s="3"/>
    </row>
    <row r="29" spans="1:3" ht="12.75">
      <c r="A29" s="3"/>
      <c r="B29" s="65"/>
      <c r="C29" s="43"/>
    </row>
    <row r="30" spans="1:3" ht="12.75">
      <c r="A30" s="3"/>
      <c r="C30" s="64"/>
    </row>
    <row r="31" spans="1:3" ht="12.75">
      <c r="A31" s="3"/>
      <c r="B31" s="65"/>
      <c r="C31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300" verticalDpi="300" orientation="portrait" paperSize="9" scale="95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2.75"/>
  <cols>
    <col min="2" max="2" width="68.75390625" style="0" customWidth="1"/>
    <col min="3" max="3" width="11.75390625" style="0" customWidth="1"/>
  </cols>
  <sheetData>
    <row r="1" spans="1:3" ht="18">
      <c r="A1" s="271" t="s">
        <v>259</v>
      </c>
      <c r="B1" s="272"/>
      <c r="C1" s="273"/>
    </row>
    <row r="2" spans="1:3" ht="18" customHeight="1">
      <c r="A2" s="271"/>
      <c r="B2" s="272"/>
      <c r="C2" s="269"/>
    </row>
    <row r="3" spans="1:3" ht="12.75" customHeight="1" thickBot="1">
      <c r="A3" s="271"/>
      <c r="B3" s="272"/>
      <c r="C3" s="270" t="s">
        <v>2</v>
      </c>
    </row>
    <row r="4" spans="1:3" ht="15.75">
      <c r="A4" s="274" t="s">
        <v>3</v>
      </c>
      <c r="B4" s="275"/>
      <c r="C4" s="276"/>
    </row>
    <row r="5" spans="1:3" ht="12.75">
      <c r="A5" s="277"/>
      <c r="B5" s="278" t="s">
        <v>4</v>
      </c>
      <c r="C5" s="279">
        <v>0</v>
      </c>
    </row>
    <row r="6" spans="1:3" ht="12.75">
      <c r="A6" s="280"/>
      <c r="B6" s="281" t="s">
        <v>5</v>
      </c>
      <c r="C6" s="279">
        <v>27664000</v>
      </c>
    </row>
    <row r="7" spans="1:3" ht="12.75">
      <c r="A7" s="280"/>
      <c r="B7" s="281"/>
      <c r="C7" s="279"/>
    </row>
    <row r="8" spans="1:3" ht="15">
      <c r="A8" s="280"/>
      <c r="B8" s="282" t="s">
        <v>260</v>
      </c>
      <c r="C8" s="279"/>
    </row>
    <row r="9" spans="1:3" ht="12.75">
      <c r="A9" s="280"/>
      <c r="B9" s="297" t="s">
        <v>261</v>
      </c>
      <c r="C9" s="279">
        <v>103641129</v>
      </c>
    </row>
    <row r="10" spans="1:3" ht="12.75">
      <c r="A10" s="280"/>
      <c r="B10" s="283"/>
      <c r="C10" s="284"/>
    </row>
    <row r="11" spans="1:3" ht="15.75">
      <c r="A11" s="285" t="s">
        <v>6</v>
      </c>
      <c r="B11" s="286"/>
      <c r="C11" s="287"/>
    </row>
    <row r="12" spans="1:3" ht="15">
      <c r="A12" s="280"/>
      <c r="B12" s="288" t="s">
        <v>7</v>
      </c>
      <c r="C12" s="289"/>
    </row>
    <row r="13" spans="1:3" ht="12.75">
      <c r="A13" s="277"/>
      <c r="B13" s="290"/>
      <c r="C13" s="291"/>
    </row>
    <row r="14" spans="1:3" ht="12.75">
      <c r="A14" s="277"/>
      <c r="B14" s="292"/>
      <c r="C14" s="291"/>
    </row>
    <row r="15" spans="1:3" ht="12.75">
      <c r="A15" s="277"/>
      <c r="B15" s="292"/>
      <c r="C15" s="291"/>
    </row>
    <row r="16" spans="1:3" ht="15">
      <c r="A16" s="277"/>
      <c r="B16" s="293" t="s">
        <v>13</v>
      </c>
      <c r="C16" s="289"/>
    </row>
    <row r="17" spans="1:3" ht="12.75">
      <c r="A17" s="277"/>
      <c r="B17" s="278" t="s">
        <v>262</v>
      </c>
      <c r="C17" s="291">
        <v>27364000</v>
      </c>
    </row>
    <row r="18" spans="1:3" ht="13.5" thickBot="1">
      <c r="A18" s="294"/>
      <c r="B18" s="295" t="s">
        <v>263</v>
      </c>
      <c r="C18" s="296">
        <v>300000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0"/>
      <c r="B20" s="3"/>
      <c r="C20" s="64"/>
      <c r="D20" s="3"/>
      <c r="E20" s="3"/>
      <c r="F20" s="3"/>
      <c r="G20" s="3"/>
      <c r="H20" s="3"/>
      <c r="I20" s="3"/>
      <c r="J20" s="3"/>
    </row>
    <row r="22" spans="1:2" ht="12.75">
      <c r="A22" s="62"/>
      <c r="B22" s="63"/>
    </row>
    <row r="23" ht="12.75">
      <c r="A23" s="3"/>
    </row>
    <row r="24" spans="1:3" ht="12.75">
      <c r="A24" s="3"/>
      <c r="B24" s="65"/>
      <c r="C24" s="43"/>
    </row>
    <row r="25" spans="1:3" ht="12.75">
      <c r="A25" s="3"/>
      <c r="C25" s="64"/>
    </row>
    <row r="26" spans="1:3" ht="12.75">
      <c r="A26" s="3"/>
      <c r="B26" s="65"/>
      <c r="C26" s="43"/>
    </row>
  </sheetData>
  <printOptions/>
  <pageMargins left="0.75" right="0.75" top="1" bottom="1" header="0.4921259845" footer="0.4921259845"/>
  <pageSetup firstPageNumber="45" useFirstPageNumber="1" horizontalDpi="300" verticalDpi="3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33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108" t="s">
        <v>3</v>
      </c>
      <c r="B4" s="5"/>
      <c r="C4" s="68"/>
    </row>
    <row r="5" spans="1:3" ht="12.75" customHeight="1">
      <c r="A5" s="6"/>
      <c r="B5" s="13" t="s">
        <v>4</v>
      </c>
      <c r="C5" s="41">
        <v>5900</v>
      </c>
    </row>
    <row r="6" spans="1:3" ht="12.75">
      <c r="A6" s="25"/>
      <c r="B6" s="14" t="s">
        <v>5</v>
      </c>
      <c r="C6" s="41">
        <v>516756</v>
      </c>
    </row>
    <row r="7" spans="1:3" ht="12.75">
      <c r="A7" s="25"/>
      <c r="B7" s="14"/>
      <c r="C7" s="7"/>
    </row>
    <row r="8" spans="1:3" ht="15.75">
      <c r="A8" s="26" t="s">
        <v>6</v>
      </c>
      <c r="B8" s="15"/>
      <c r="C8" s="7"/>
    </row>
    <row r="9" spans="1:3" ht="15">
      <c r="A9" s="25"/>
      <c r="B9" s="16" t="s">
        <v>7</v>
      </c>
      <c r="C9" s="8"/>
    </row>
    <row r="10" spans="1:3" ht="12.75">
      <c r="A10" s="6"/>
      <c r="B10" s="17" t="s">
        <v>8</v>
      </c>
      <c r="C10" s="227">
        <v>200445</v>
      </c>
    </row>
    <row r="11" spans="1:3" ht="12.75">
      <c r="A11" s="6"/>
      <c r="B11" s="17" t="s">
        <v>9</v>
      </c>
      <c r="C11" s="41">
        <v>176329</v>
      </c>
    </row>
    <row r="12" spans="1:3" ht="14.25" customHeight="1">
      <c r="A12" s="6"/>
      <c r="B12" s="17" t="s">
        <v>10</v>
      </c>
      <c r="C12" s="88">
        <v>70156</v>
      </c>
    </row>
    <row r="13" spans="1:3" ht="12.75">
      <c r="A13" s="6"/>
      <c r="B13" s="17" t="s">
        <v>11</v>
      </c>
      <c r="C13" s="88">
        <v>3526</v>
      </c>
    </row>
    <row r="14" spans="1:3" ht="12.75" customHeight="1">
      <c r="A14" s="6"/>
      <c r="B14" s="9" t="s">
        <v>12</v>
      </c>
      <c r="C14" s="88">
        <v>119000</v>
      </c>
    </row>
    <row r="15" spans="1:3" ht="12.75">
      <c r="A15" s="6"/>
      <c r="B15" s="31"/>
      <c r="C15" s="9"/>
    </row>
    <row r="16" spans="1:3" ht="15">
      <c r="A16" s="6"/>
      <c r="B16" s="18" t="s">
        <v>13</v>
      </c>
      <c r="C16" s="9"/>
    </row>
    <row r="17" spans="1:3" ht="12.75">
      <c r="A17" s="6"/>
      <c r="B17" s="9" t="s">
        <v>14</v>
      </c>
      <c r="C17" s="88">
        <v>16244</v>
      </c>
    </row>
    <row r="18" spans="1:3" ht="14.25" customHeight="1">
      <c r="A18" s="6"/>
      <c r="B18" s="9" t="s">
        <v>15</v>
      </c>
      <c r="C18" s="88">
        <v>12944</v>
      </c>
    </row>
    <row r="19" spans="1:3" ht="14.25">
      <c r="A19" s="6"/>
      <c r="B19" s="9" t="s">
        <v>16</v>
      </c>
      <c r="C19" s="88">
        <v>3300</v>
      </c>
    </row>
    <row r="20" spans="1:3" ht="14.25">
      <c r="A20" s="6"/>
      <c r="B20" s="9" t="s">
        <v>17</v>
      </c>
      <c r="C20" s="88">
        <v>0</v>
      </c>
    </row>
    <row r="21" spans="1:3" ht="14.25">
      <c r="A21" s="6"/>
      <c r="B21" s="9" t="s">
        <v>18</v>
      </c>
      <c r="C21" s="88">
        <v>0</v>
      </c>
    </row>
    <row r="22" spans="1:3" ht="14.25">
      <c r="A22" s="6"/>
      <c r="B22" s="9" t="s">
        <v>19</v>
      </c>
      <c r="C22" s="88">
        <v>3300</v>
      </c>
    </row>
    <row r="23" spans="1:3" ht="12.75">
      <c r="A23" s="6"/>
      <c r="B23" s="17" t="s">
        <v>34</v>
      </c>
      <c r="C23" s="87">
        <v>200445</v>
      </c>
    </row>
    <row r="24" spans="1:3" ht="12.75">
      <c r="A24" s="6"/>
      <c r="B24" s="17" t="s">
        <v>35</v>
      </c>
      <c r="C24" s="88">
        <v>176329</v>
      </c>
    </row>
    <row r="25" spans="1:3" ht="12.75">
      <c r="A25" s="6"/>
      <c r="B25" s="58" t="s">
        <v>36</v>
      </c>
      <c r="C25" s="237">
        <v>1320</v>
      </c>
    </row>
    <row r="26" spans="1:3" ht="12.75">
      <c r="A26" s="6"/>
      <c r="B26" s="20" t="s">
        <v>37</v>
      </c>
      <c r="C26" s="98"/>
    </row>
    <row r="27" spans="1:3" ht="12.75">
      <c r="A27" s="6"/>
      <c r="B27" s="58" t="s">
        <v>38</v>
      </c>
      <c r="C27" s="237">
        <v>1320</v>
      </c>
    </row>
    <row r="28" spans="1:3" ht="12.75">
      <c r="A28" s="6"/>
      <c r="B28" s="58" t="s">
        <v>39</v>
      </c>
      <c r="C28" s="237">
        <v>1320</v>
      </c>
    </row>
    <row r="29" spans="1:3" ht="13.5" thickBot="1">
      <c r="A29" s="12"/>
      <c r="B29" s="155" t="s">
        <v>40</v>
      </c>
      <c r="C29" s="132">
        <v>11852</v>
      </c>
    </row>
    <row r="30" ht="12.75">
      <c r="A30" s="3"/>
    </row>
    <row r="31" ht="12.75">
      <c r="A31" s="169" t="s">
        <v>23</v>
      </c>
    </row>
    <row r="32" ht="12.75">
      <c r="A32" s="169" t="s">
        <v>30</v>
      </c>
    </row>
    <row r="33" spans="1:2" ht="12.75">
      <c r="A33" s="169" t="s">
        <v>25</v>
      </c>
      <c r="B33" s="63"/>
    </row>
    <row r="34" ht="12.75">
      <c r="A34" s="3"/>
    </row>
    <row r="35" spans="1:3" ht="12.75">
      <c r="A35" s="3"/>
      <c r="B35" s="65"/>
      <c r="C35" s="43"/>
    </row>
    <row r="36" spans="1:3" ht="12.75">
      <c r="A36" s="3"/>
      <c r="C36" s="64"/>
    </row>
  </sheetData>
  <printOptions horizontalCentered="1"/>
  <pageMargins left="0.7874015748031497" right="0.7874015748031497" top="0.984251968503937" bottom="0.984251968503937" header="0.5118110236220472" footer="0.5118110236220472"/>
  <pageSetup firstPageNumber="10" useFirstPageNumber="1" horizontalDpi="300" verticalDpi="300" orientation="portrait" paperSize="9" scale="95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264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95"/>
    </row>
    <row r="5" spans="1:3" ht="27">
      <c r="A5" s="6"/>
      <c r="B5" s="199" t="s">
        <v>265</v>
      </c>
      <c r="C5" s="186">
        <v>1280000</v>
      </c>
    </row>
    <row r="6" spans="1:3" ht="12.75">
      <c r="A6" s="6"/>
      <c r="B6" s="200" t="s">
        <v>266</v>
      </c>
      <c r="C6" s="183">
        <v>2034897</v>
      </c>
    </row>
    <row r="7" spans="1:3" ht="12.75">
      <c r="A7" s="25"/>
      <c r="B7" s="123" t="s">
        <v>267</v>
      </c>
      <c r="C7" s="183">
        <v>14643768</v>
      </c>
    </row>
    <row r="8" spans="1:3" ht="12.75">
      <c r="A8" s="25"/>
      <c r="B8" s="8"/>
      <c r="C8" s="183"/>
    </row>
    <row r="9" spans="1:3" ht="15">
      <c r="A9" s="25"/>
      <c r="B9" s="124" t="s">
        <v>260</v>
      </c>
      <c r="C9" s="183"/>
    </row>
    <row r="10" spans="1:3" ht="12.75">
      <c r="A10" s="25"/>
      <c r="B10" s="179" t="s">
        <v>268</v>
      </c>
      <c r="C10" s="128">
        <v>1418871</v>
      </c>
    </row>
    <row r="11" spans="1:3" ht="12.75">
      <c r="A11" s="25"/>
      <c r="B11" s="180" t="s">
        <v>269</v>
      </c>
      <c r="C11" s="182">
        <v>9910000</v>
      </c>
    </row>
    <row r="12" spans="1:3" ht="12.75">
      <c r="A12" s="25"/>
      <c r="B12" s="123"/>
      <c r="C12" s="183"/>
    </row>
    <row r="13" spans="1:3" ht="15.75">
      <c r="A13" s="26" t="s">
        <v>6</v>
      </c>
      <c r="B13" s="181"/>
      <c r="C13" s="184"/>
    </row>
    <row r="14" spans="1:3" ht="15">
      <c r="A14" s="25"/>
      <c r="B14" s="16" t="s">
        <v>7</v>
      </c>
      <c r="C14" s="187"/>
    </row>
    <row r="15" spans="1:3" ht="12.75">
      <c r="A15" s="6"/>
      <c r="B15" s="17"/>
      <c r="C15" s="174"/>
    </row>
    <row r="16" spans="1:3" ht="12.75">
      <c r="A16" s="6"/>
      <c r="B16" s="9"/>
      <c r="C16" s="174"/>
    </row>
    <row r="17" spans="1:3" ht="12.75">
      <c r="A17" s="6"/>
      <c r="B17" s="9"/>
      <c r="C17" s="174"/>
    </row>
    <row r="18" spans="1:3" ht="15">
      <c r="A18" s="6"/>
      <c r="B18" s="11" t="s">
        <v>13</v>
      </c>
      <c r="C18" s="187"/>
    </row>
    <row r="19" spans="1:3" ht="12.75">
      <c r="A19" s="6"/>
      <c r="B19" s="121" t="s">
        <v>270</v>
      </c>
      <c r="C19" s="174">
        <v>100000</v>
      </c>
    </row>
    <row r="20" spans="1:3" ht="27">
      <c r="A20" s="6"/>
      <c r="B20" s="189" t="s">
        <v>271</v>
      </c>
      <c r="C20" s="188">
        <v>721370</v>
      </c>
    </row>
    <row r="21" spans="1:3" ht="27">
      <c r="A21" s="6"/>
      <c r="B21" s="189" t="s">
        <v>272</v>
      </c>
      <c r="C21" s="188">
        <v>0</v>
      </c>
    </row>
    <row r="22" spans="1:3" ht="12.75">
      <c r="A22" s="6"/>
      <c r="B22" s="185" t="s">
        <v>273</v>
      </c>
      <c r="C22" s="188">
        <v>9910000</v>
      </c>
    </row>
    <row r="23" spans="1:3" ht="12.75" customHeight="1">
      <c r="A23" s="10"/>
      <c r="B23" s="58" t="s">
        <v>274</v>
      </c>
      <c r="C23" s="174">
        <v>1103436</v>
      </c>
    </row>
    <row r="24" spans="1:3" ht="12.75">
      <c r="A24" s="10"/>
      <c r="B24" s="112" t="s">
        <v>275</v>
      </c>
      <c r="C24" s="145">
        <v>107785</v>
      </c>
    </row>
    <row r="25" spans="1:3" ht="12.75">
      <c r="A25" s="10"/>
      <c r="B25" s="20" t="s">
        <v>276</v>
      </c>
      <c r="C25" s="98">
        <v>30000</v>
      </c>
    </row>
    <row r="26" spans="1:3" ht="12.75">
      <c r="A26" s="10"/>
      <c r="B26" s="20" t="s">
        <v>277</v>
      </c>
      <c r="C26" s="120">
        <v>81000</v>
      </c>
    </row>
    <row r="27" spans="1:3" ht="14.25" customHeight="1" thickBot="1">
      <c r="A27" s="21"/>
      <c r="B27" s="198" t="s">
        <v>278</v>
      </c>
      <c r="C27" s="132">
        <v>72093</v>
      </c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170" t="s">
        <v>279</v>
      </c>
      <c r="C29" s="64"/>
      <c r="D29" s="3"/>
      <c r="E29" s="3"/>
      <c r="F29" s="3"/>
      <c r="G29" s="3"/>
      <c r="H29" s="3"/>
      <c r="I29" s="3"/>
      <c r="J29" s="3"/>
    </row>
    <row r="30" spans="1:3" ht="12.75">
      <c r="A30" s="169" t="s">
        <v>280</v>
      </c>
      <c r="C30" s="43"/>
    </row>
    <row r="31" spans="1:2" ht="12.75">
      <c r="A31" s="170" t="s">
        <v>281</v>
      </c>
      <c r="B31" s="63"/>
    </row>
    <row r="32" ht="12.75">
      <c r="A32" s="201" t="s">
        <v>282</v>
      </c>
    </row>
    <row r="33" spans="1:3" ht="12.75">
      <c r="A33" s="30" t="s">
        <v>283</v>
      </c>
      <c r="B33" s="65"/>
      <c r="C33" s="43"/>
    </row>
    <row r="34" spans="1:3" ht="12.75">
      <c r="A34" s="30" t="s">
        <v>284</v>
      </c>
      <c r="C34" s="64"/>
    </row>
    <row r="35" spans="1:3" ht="12.75">
      <c r="A35" s="3"/>
      <c r="B35" s="65"/>
      <c r="C35" s="43"/>
    </row>
  </sheetData>
  <printOptions/>
  <pageMargins left="0.75" right="0.75" top="1" bottom="1" header="0.4921259845" footer="0.4921259845"/>
  <pageSetup firstPageNumber="46" useFirstPageNumber="1" horizontalDpi="300" verticalDpi="300" orientation="portrait" paperSize="9" scale="95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10.00390625" style="0" customWidth="1"/>
    <col min="2" max="2" width="72.00390625" style="0" customWidth="1"/>
    <col min="3" max="3" width="11.125" style="0" customWidth="1"/>
  </cols>
  <sheetData>
    <row r="1" spans="1:3" ht="18">
      <c r="A1" s="1" t="s">
        <v>285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205"/>
    </row>
    <row r="5" spans="1:3" ht="12.75">
      <c r="A5" s="6"/>
      <c r="B5" s="13" t="s">
        <v>4</v>
      </c>
      <c r="C5" s="161">
        <v>25223000</v>
      </c>
    </row>
    <row r="6" spans="1:3" ht="12.75">
      <c r="A6" s="6"/>
      <c r="B6" s="267" t="s">
        <v>286</v>
      </c>
      <c r="C6" s="161">
        <v>10060000</v>
      </c>
    </row>
    <row r="7" spans="1:3" ht="12.75">
      <c r="A7" s="25"/>
      <c r="B7" s="8" t="s">
        <v>287</v>
      </c>
      <c r="C7" s="161">
        <v>420800000</v>
      </c>
    </row>
    <row r="8" spans="1:3" ht="12.75">
      <c r="A8" s="25"/>
      <c r="B8" s="8" t="s">
        <v>5</v>
      </c>
      <c r="C8" s="66">
        <v>228803679</v>
      </c>
    </row>
    <row r="9" spans="1:3" ht="12.75">
      <c r="A9" s="25"/>
      <c r="B9" s="8"/>
      <c r="C9" s="66"/>
    </row>
    <row r="10" spans="1:3" ht="15.75">
      <c r="A10" s="26" t="s">
        <v>6</v>
      </c>
      <c r="B10" s="19"/>
      <c r="C10" s="66"/>
    </row>
    <row r="11" spans="1:3" ht="15">
      <c r="A11" s="25"/>
      <c r="B11" s="16" t="s">
        <v>7</v>
      </c>
      <c r="C11" s="66"/>
    </row>
    <row r="12" spans="1:3" ht="12.75">
      <c r="A12" s="6"/>
      <c r="B12" s="9" t="s">
        <v>12</v>
      </c>
      <c r="C12" s="66">
        <v>7722602</v>
      </c>
    </row>
    <row r="13" spans="1:3" ht="12.75">
      <c r="A13" s="6"/>
      <c r="B13" s="9"/>
      <c r="C13" s="66"/>
    </row>
    <row r="14" spans="1:3" ht="12.75">
      <c r="A14" s="6"/>
      <c r="B14" s="9"/>
      <c r="C14" s="66"/>
    </row>
    <row r="15" spans="1:3" ht="15">
      <c r="A15" s="6"/>
      <c r="B15" s="11" t="s">
        <v>13</v>
      </c>
      <c r="C15" s="66"/>
    </row>
    <row r="16" spans="1:3" ht="12.75">
      <c r="A16" s="6"/>
      <c r="B16" s="126" t="s">
        <v>288</v>
      </c>
      <c r="C16" s="66">
        <v>2632971</v>
      </c>
    </row>
    <row r="17" spans="1:3" ht="25.5">
      <c r="A17" s="6"/>
      <c r="B17" s="202" t="s">
        <v>289</v>
      </c>
      <c r="C17" s="85">
        <v>100000</v>
      </c>
    </row>
    <row r="18" spans="1:3" ht="25.5">
      <c r="A18" s="6"/>
      <c r="B18" s="207" t="s">
        <v>290</v>
      </c>
      <c r="C18" s="114">
        <v>100000</v>
      </c>
    </row>
    <row r="19" spans="1:3" ht="12.75" hidden="1">
      <c r="A19" s="6"/>
      <c r="B19" s="320" t="s">
        <v>291</v>
      </c>
      <c r="C19" s="321"/>
    </row>
    <row r="20" spans="1:3" ht="12.75">
      <c r="A20" s="6"/>
      <c r="B20" s="163" t="s">
        <v>292</v>
      </c>
      <c r="C20" s="111">
        <v>105000</v>
      </c>
    </row>
    <row r="21" spans="1:3" ht="12.75" hidden="1">
      <c r="A21" s="6"/>
      <c r="B21" s="163" t="s">
        <v>291</v>
      </c>
      <c r="C21" s="322"/>
    </row>
    <row r="22" spans="1:3" ht="12.75">
      <c r="A22" s="6"/>
      <c r="B22" s="163" t="s">
        <v>293</v>
      </c>
      <c r="C22" s="111">
        <v>16100000</v>
      </c>
    </row>
    <row r="23" spans="1:3" ht="12.75">
      <c r="A23" s="6"/>
      <c r="B23" s="163" t="s">
        <v>294</v>
      </c>
      <c r="C23" s="111">
        <v>1225000</v>
      </c>
    </row>
    <row r="24" spans="1:3" ht="12.75">
      <c r="A24" s="6"/>
      <c r="B24" s="163" t="s">
        <v>295</v>
      </c>
      <c r="C24" s="111">
        <v>1068914</v>
      </c>
    </row>
    <row r="25" spans="1:3" ht="12.75">
      <c r="A25" s="6"/>
      <c r="B25" s="163" t="s">
        <v>296</v>
      </c>
      <c r="C25" s="66">
        <v>23549500</v>
      </c>
    </row>
    <row r="26" spans="1:3" ht="12.75">
      <c r="A26" s="6"/>
      <c r="B26" s="127" t="s">
        <v>297</v>
      </c>
      <c r="C26" s="66">
        <v>887800</v>
      </c>
    </row>
    <row r="27" spans="1:3" ht="12.75" customHeight="1">
      <c r="A27" s="6"/>
      <c r="B27" s="126" t="s">
        <v>298</v>
      </c>
      <c r="C27" s="66">
        <v>38473100</v>
      </c>
    </row>
    <row r="28" spans="1:3" ht="12.75">
      <c r="A28" s="6"/>
      <c r="B28" s="126" t="s">
        <v>299</v>
      </c>
      <c r="C28" s="66">
        <v>2867604</v>
      </c>
    </row>
    <row r="29" spans="1:3" ht="12.75">
      <c r="A29" s="6"/>
      <c r="B29" s="126" t="s">
        <v>300</v>
      </c>
      <c r="C29" s="66">
        <v>16025052</v>
      </c>
    </row>
    <row r="30" spans="1:3" ht="12.75">
      <c r="A30" s="6"/>
      <c r="B30" s="212" t="s">
        <v>301</v>
      </c>
      <c r="C30" s="85">
        <v>20580071</v>
      </c>
    </row>
    <row r="31" spans="1:3" ht="12.75" customHeight="1">
      <c r="A31" s="6"/>
      <c r="B31" s="203" t="s">
        <v>302</v>
      </c>
      <c r="C31" s="85">
        <v>4728495</v>
      </c>
    </row>
    <row r="32" spans="1:3" ht="12.75">
      <c r="A32" s="6"/>
      <c r="B32" s="208" t="s">
        <v>303</v>
      </c>
      <c r="C32" s="66">
        <v>761724</v>
      </c>
    </row>
    <row r="33" spans="1:3" ht="12.75">
      <c r="A33" s="6"/>
      <c r="B33" s="167" t="s">
        <v>304</v>
      </c>
      <c r="C33" s="70">
        <v>40909000</v>
      </c>
    </row>
    <row r="34" spans="1:3" ht="12.75">
      <c r="A34" s="6"/>
      <c r="B34" s="167" t="s">
        <v>305</v>
      </c>
      <c r="C34" s="240">
        <v>4430000</v>
      </c>
    </row>
    <row r="35" spans="1:4" ht="12.75">
      <c r="A35" s="6"/>
      <c r="B35" s="163" t="s">
        <v>306</v>
      </c>
      <c r="C35" s="253">
        <v>300000</v>
      </c>
      <c r="D35" s="328"/>
    </row>
    <row r="36" spans="1:4" ht="12.75">
      <c r="A36" s="6"/>
      <c r="B36" s="163" t="s">
        <v>307</v>
      </c>
      <c r="C36" s="253">
        <v>2800000</v>
      </c>
      <c r="D36" s="328"/>
    </row>
    <row r="37" spans="1:4" ht="12.75">
      <c r="A37" s="6"/>
      <c r="B37" s="167" t="s">
        <v>308</v>
      </c>
      <c r="C37" s="110">
        <v>15100846</v>
      </c>
      <c r="D37" s="328"/>
    </row>
    <row r="38" spans="1:3" ht="12.75">
      <c r="A38" s="6"/>
      <c r="B38" s="167" t="s">
        <v>309</v>
      </c>
      <c r="C38" s="110">
        <v>19000000</v>
      </c>
    </row>
    <row r="39" spans="1:3" ht="12.75">
      <c r="A39" s="6"/>
      <c r="B39" s="167" t="s">
        <v>310</v>
      </c>
      <c r="C39" s="110">
        <v>16866000</v>
      </c>
    </row>
    <row r="40" spans="1:3" ht="12.75" hidden="1">
      <c r="A40" s="6"/>
      <c r="B40" s="323" t="s">
        <v>36</v>
      </c>
      <c r="C40" s="324"/>
    </row>
    <row r="41" spans="1:3" ht="12.75" hidden="1">
      <c r="A41" s="6"/>
      <c r="B41" s="325" t="s">
        <v>311</v>
      </c>
      <c r="C41" s="324"/>
    </row>
    <row r="42" spans="1:3" ht="12.75" hidden="1">
      <c r="A42" s="6"/>
      <c r="B42" s="326"/>
      <c r="C42" s="327"/>
    </row>
    <row r="43" spans="1:3" ht="13.5" thickBot="1">
      <c r="A43" s="12"/>
      <c r="B43" s="171"/>
      <c r="C43" s="119"/>
    </row>
    <row r="45" ht="12.75" hidden="1">
      <c r="C45" s="329">
        <f>SUM(C12:C43)-C34-C35-C36</f>
        <v>228803679</v>
      </c>
    </row>
    <row r="46" ht="12.75" hidden="1">
      <c r="C46" s="329">
        <f>C8-C45</f>
        <v>0</v>
      </c>
    </row>
    <row r="47" spans="1:2" ht="12.75">
      <c r="A47" s="29"/>
      <c r="B47" s="204"/>
    </row>
    <row r="48" ht="12.75">
      <c r="A48" s="29"/>
    </row>
  </sheetData>
  <printOptions/>
  <pageMargins left="0.75" right="0.75" top="1" bottom="1" header="0.4921259845" footer="0.4921259845"/>
  <pageSetup firstPageNumber="47" useFirstPageNumber="1" horizontalDpi="300" verticalDpi="300" orientation="portrait" paperSize="9" scale="9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41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3"/>
    </row>
    <row r="5" spans="1:3" ht="12.75">
      <c r="A5" s="6"/>
      <c r="B5" s="13" t="s">
        <v>4</v>
      </c>
      <c r="C5" s="227">
        <v>95000</v>
      </c>
    </row>
    <row r="6" spans="1:3" ht="12.75">
      <c r="A6" s="25"/>
      <c r="B6" s="14" t="s">
        <v>5</v>
      </c>
      <c r="C6" s="227">
        <v>968905</v>
      </c>
    </row>
    <row r="7" spans="1:3" ht="12.75">
      <c r="A7" s="25"/>
      <c r="B7" s="14"/>
      <c r="C7" s="227"/>
    </row>
    <row r="8" spans="1:3" ht="15.75">
      <c r="A8" s="26" t="s">
        <v>6</v>
      </c>
      <c r="B8" s="15"/>
      <c r="C8" s="227"/>
    </row>
    <row r="9" spans="1:3" ht="15.75">
      <c r="A9" s="26"/>
      <c r="B9" s="16" t="s">
        <v>7</v>
      </c>
      <c r="C9" s="228"/>
    </row>
    <row r="10" spans="1:3" ht="12.75" customHeight="1">
      <c r="A10" s="26"/>
      <c r="B10" s="9" t="s">
        <v>12</v>
      </c>
      <c r="C10" s="227">
        <v>131000</v>
      </c>
    </row>
    <row r="11" spans="1:3" ht="15.75">
      <c r="A11" s="26"/>
      <c r="B11" s="9"/>
      <c r="C11" s="227"/>
    </row>
    <row r="12" spans="1:3" ht="15">
      <c r="A12" s="6"/>
      <c r="B12" s="18" t="s">
        <v>13</v>
      </c>
      <c r="C12" s="228"/>
    </row>
    <row r="13" spans="1:3" ht="12.75">
      <c r="A13" s="6"/>
      <c r="B13" s="9" t="s">
        <v>14</v>
      </c>
      <c r="C13" s="227">
        <v>7130</v>
      </c>
    </row>
    <row r="14" spans="1:3" ht="14.25" customHeight="1">
      <c r="A14" s="6"/>
      <c r="B14" s="9" t="s">
        <v>15</v>
      </c>
      <c r="C14" s="227">
        <v>0</v>
      </c>
    </row>
    <row r="15" spans="1:3" ht="14.25">
      <c r="A15" s="6"/>
      <c r="B15" s="9" t="s">
        <v>16</v>
      </c>
      <c r="C15" s="227">
        <v>7130</v>
      </c>
    </row>
    <row r="16" spans="1:3" ht="14.25">
      <c r="A16" s="6"/>
      <c r="B16" s="9" t="s">
        <v>17</v>
      </c>
      <c r="C16" s="227">
        <v>0</v>
      </c>
    </row>
    <row r="17" spans="1:3" ht="14.25">
      <c r="A17" s="6"/>
      <c r="B17" s="9" t="s">
        <v>18</v>
      </c>
      <c r="C17" s="227">
        <v>0</v>
      </c>
    </row>
    <row r="18" spans="1:3" ht="15" thickBot="1">
      <c r="A18" s="12"/>
      <c r="B18" s="210" t="s">
        <v>19</v>
      </c>
      <c r="C18" s="247">
        <v>7130</v>
      </c>
    </row>
    <row r="20" spans="1:2" ht="12.75">
      <c r="A20" s="169" t="s">
        <v>30</v>
      </c>
      <c r="B20" s="63"/>
    </row>
    <row r="21" ht="12.75">
      <c r="A21" s="169" t="s">
        <v>25</v>
      </c>
    </row>
    <row r="22" spans="1:3" ht="12.75">
      <c r="A22" s="3"/>
      <c r="B22" s="65"/>
      <c r="C22" s="43"/>
    </row>
    <row r="23" spans="1:3" ht="12.75">
      <c r="A23" s="3"/>
      <c r="C23" s="64"/>
    </row>
    <row r="24" spans="1:3" ht="12.75">
      <c r="A24" s="3"/>
      <c r="B24" s="65"/>
      <c r="C24" s="43"/>
    </row>
  </sheetData>
  <printOptions/>
  <pageMargins left="0.75" right="0.75" top="1" bottom="1" header="0.4921259845" footer="0.4921259845"/>
  <pageSetup firstPageNumber="11" useFirstPageNumber="1" horizontalDpi="180" verticalDpi="180" orientation="portrait" paperSize="9" scale="9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42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108" t="s">
        <v>3</v>
      </c>
      <c r="B4" s="5"/>
      <c r="C4" s="76"/>
    </row>
    <row r="5" spans="1:3" ht="12.75">
      <c r="A5" s="6"/>
      <c r="B5" s="13" t="s">
        <v>4</v>
      </c>
      <c r="C5" s="66">
        <v>140000</v>
      </c>
    </row>
    <row r="6" spans="1:3" ht="12.75">
      <c r="A6" s="25"/>
      <c r="B6" s="14" t="s">
        <v>5</v>
      </c>
      <c r="C6" s="66">
        <v>4748514</v>
      </c>
    </row>
    <row r="7" spans="1:3" ht="12.75">
      <c r="A7" s="25"/>
      <c r="B7" s="14"/>
      <c r="C7" s="66"/>
    </row>
    <row r="8" spans="1:3" ht="15.75">
      <c r="A8" s="26" t="s">
        <v>6</v>
      </c>
      <c r="B8" s="15"/>
      <c r="C8" s="66"/>
    </row>
    <row r="9" spans="1:3" ht="15">
      <c r="A9" s="25"/>
      <c r="B9" s="16" t="s">
        <v>7</v>
      </c>
      <c r="C9" s="66"/>
    </row>
    <row r="10" spans="1:3" ht="12.75">
      <c r="A10" s="6"/>
      <c r="B10" s="17" t="s">
        <v>8</v>
      </c>
      <c r="C10" s="66">
        <v>529980</v>
      </c>
    </row>
    <row r="11" spans="1:3" ht="12.75">
      <c r="A11" s="6"/>
      <c r="B11" s="17" t="s">
        <v>9</v>
      </c>
      <c r="C11" s="66">
        <v>527152</v>
      </c>
    </row>
    <row r="12" spans="1:3" ht="14.25">
      <c r="A12" s="6"/>
      <c r="B12" s="17" t="s">
        <v>10</v>
      </c>
      <c r="C12" s="66">
        <v>185493</v>
      </c>
    </row>
    <row r="13" spans="1:3" ht="12.75">
      <c r="A13" s="6"/>
      <c r="B13" s="17" t="s">
        <v>11</v>
      </c>
      <c r="C13" s="66">
        <v>10543</v>
      </c>
    </row>
    <row r="14" spans="1:3" ht="12.75">
      <c r="A14" s="6"/>
      <c r="B14" s="9" t="s">
        <v>12</v>
      </c>
      <c r="C14" s="66">
        <v>1124610</v>
      </c>
    </row>
    <row r="15" spans="1:3" ht="12.75">
      <c r="A15" s="6"/>
      <c r="B15" s="31"/>
      <c r="C15" s="66"/>
    </row>
    <row r="16" spans="1:3" ht="15">
      <c r="A16" s="6"/>
      <c r="B16" s="18" t="s">
        <v>13</v>
      </c>
      <c r="C16" s="66"/>
    </row>
    <row r="17" spans="1:3" ht="12.75">
      <c r="A17" s="6"/>
      <c r="B17" s="9" t="s">
        <v>14</v>
      </c>
      <c r="C17" s="66">
        <v>19300</v>
      </c>
    </row>
    <row r="18" spans="1:3" ht="14.25">
      <c r="A18" s="6"/>
      <c r="B18" s="9" t="s">
        <v>15</v>
      </c>
      <c r="C18" s="66">
        <v>8800</v>
      </c>
    </row>
    <row r="19" spans="1:3" ht="14.25">
      <c r="A19" s="6"/>
      <c r="B19" s="9" t="s">
        <v>16</v>
      </c>
      <c r="C19" s="66">
        <v>10500</v>
      </c>
    </row>
    <row r="20" spans="1:3" ht="14.25">
      <c r="A20" s="6"/>
      <c r="B20" s="9" t="s">
        <v>17</v>
      </c>
      <c r="C20" s="66">
        <v>0</v>
      </c>
    </row>
    <row r="21" spans="1:3" ht="14.25">
      <c r="A21" s="6"/>
      <c r="B21" s="9" t="s">
        <v>18</v>
      </c>
      <c r="C21" s="161">
        <v>0</v>
      </c>
    </row>
    <row r="22" spans="1:3" ht="14.25">
      <c r="A22" s="6"/>
      <c r="B22" s="9" t="s">
        <v>19</v>
      </c>
      <c r="C22" s="41">
        <v>10500</v>
      </c>
    </row>
    <row r="23" spans="1:3" ht="12.75">
      <c r="A23" s="6"/>
      <c r="B23" s="17" t="s">
        <v>34</v>
      </c>
      <c r="C23" s="66">
        <v>529980</v>
      </c>
    </row>
    <row r="24" spans="1:3" ht="12.75">
      <c r="A24" s="6"/>
      <c r="B24" s="17" t="s">
        <v>35</v>
      </c>
      <c r="C24" s="66">
        <v>527152</v>
      </c>
    </row>
    <row r="25" spans="1:3" ht="12.75">
      <c r="A25" s="6"/>
      <c r="B25" s="153" t="s">
        <v>43</v>
      </c>
      <c r="C25" s="66">
        <v>0</v>
      </c>
    </row>
    <row r="26" spans="1:3" ht="12.75">
      <c r="A26" s="6"/>
      <c r="B26" s="109" t="s">
        <v>44</v>
      </c>
      <c r="C26" s="66">
        <v>0</v>
      </c>
    </row>
    <row r="27" spans="1:3" ht="12.75">
      <c r="A27" s="6"/>
      <c r="B27" s="109" t="s">
        <v>45</v>
      </c>
      <c r="C27" s="66">
        <v>0</v>
      </c>
    </row>
    <row r="28" spans="1:3" ht="12.75">
      <c r="A28" s="6"/>
      <c r="B28" s="109" t="s">
        <v>46</v>
      </c>
      <c r="C28" s="66">
        <v>0</v>
      </c>
    </row>
    <row r="29" spans="1:3" ht="13.5" thickBot="1">
      <c r="A29" s="12"/>
      <c r="B29" s="194" t="s">
        <v>47</v>
      </c>
      <c r="C29" s="119">
        <v>500</v>
      </c>
    </row>
    <row r="30" spans="1:3" ht="12.75">
      <c r="A30" s="3"/>
      <c r="C30" s="4"/>
    </row>
    <row r="31" ht="12.75">
      <c r="A31" s="169" t="s">
        <v>23</v>
      </c>
    </row>
    <row r="32" ht="12.75">
      <c r="A32" s="169" t="s">
        <v>30</v>
      </c>
    </row>
    <row r="33" spans="1:2" ht="12.75">
      <c r="A33" s="169" t="s">
        <v>25</v>
      </c>
      <c r="B33" s="63"/>
    </row>
    <row r="34" ht="12.75">
      <c r="A34" s="3"/>
    </row>
    <row r="35" spans="1:3" ht="12.75">
      <c r="A35" s="3"/>
      <c r="B35" s="65"/>
      <c r="C35" s="43"/>
    </row>
    <row r="36" spans="1:3" ht="12.75">
      <c r="A36" s="3"/>
      <c r="C36" s="64"/>
    </row>
    <row r="37" spans="1:3" ht="12.75">
      <c r="A37" s="3"/>
      <c r="B37" s="65"/>
      <c r="C37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3" ht="18">
      <c r="A1" s="1" t="s">
        <v>48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298">
        <v>960433</v>
      </c>
    </row>
    <row r="6" spans="1:3" ht="12.75" customHeight="1">
      <c r="A6" s="6"/>
      <c r="B6" s="50" t="s">
        <v>49</v>
      </c>
      <c r="C6" s="298">
        <v>2434367</v>
      </c>
    </row>
    <row r="7" spans="1:3" ht="12.75">
      <c r="A7" s="6"/>
      <c r="B7" s="60" t="s">
        <v>50</v>
      </c>
      <c r="C7" s="298">
        <v>2004773</v>
      </c>
    </row>
    <row r="8" spans="1:3" ht="12.75">
      <c r="A8" s="25"/>
      <c r="B8" s="8" t="s">
        <v>5</v>
      </c>
      <c r="C8" s="298">
        <f>50746000-20015</f>
        <v>50725985</v>
      </c>
    </row>
    <row r="9" spans="1:3" ht="12.75">
      <c r="A9" s="25"/>
      <c r="B9" s="8"/>
      <c r="C9" s="66"/>
    </row>
    <row r="10" spans="1:3" ht="15.75">
      <c r="A10" s="26" t="s">
        <v>6</v>
      </c>
      <c r="B10" s="15"/>
      <c r="C10" s="66"/>
    </row>
    <row r="11" spans="1:3" ht="15">
      <c r="A11" s="25"/>
      <c r="B11" s="16" t="s">
        <v>7</v>
      </c>
      <c r="C11" s="66"/>
    </row>
    <row r="12" spans="1:3" ht="12.75">
      <c r="A12" s="25"/>
      <c r="B12" s="17" t="s">
        <v>8</v>
      </c>
      <c r="C12" s="298">
        <f>1055660+10960978</f>
        <v>12016638</v>
      </c>
    </row>
    <row r="13" spans="1:3" ht="12.75" customHeight="1">
      <c r="A13" s="6"/>
      <c r="B13" s="17" t="s">
        <v>9</v>
      </c>
      <c r="C13" s="298">
        <v>10960978</v>
      </c>
    </row>
    <row r="14" spans="1:3" ht="14.25">
      <c r="A14" s="6"/>
      <c r="B14" s="17" t="s">
        <v>10</v>
      </c>
      <c r="C14" s="298">
        <v>3883245</v>
      </c>
    </row>
    <row r="15" spans="1:3" ht="12.75">
      <c r="A15" s="6"/>
      <c r="B15" s="17" t="s">
        <v>11</v>
      </c>
      <c r="C15" s="298">
        <v>219220</v>
      </c>
    </row>
    <row r="16" spans="1:3" ht="12.75">
      <c r="A16" s="6"/>
      <c r="B16" s="9" t="s">
        <v>12</v>
      </c>
      <c r="C16" s="299">
        <v>12216111</v>
      </c>
    </row>
    <row r="17" spans="1:3" ht="12.75">
      <c r="A17" s="6"/>
      <c r="B17" s="31"/>
      <c r="C17" s="66"/>
    </row>
    <row r="18" spans="1:3" ht="15">
      <c r="A18" s="6"/>
      <c r="B18" s="18" t="s">
        <v>13</v>
      </c>
      <c r="C18" s="66"/>
    </row>
    <row r="19" spans="1:3" ht="12.75">
      <c r="A19" s="6"/>
      <c r="B19" s="9" t="s">
        <v>14</v>
      </c>
      <c r="C19" s="298">
        <v>483889</v>
      </c>
    </row>
    <row r="20" spans="1:3" ht="14.25">
      <c r="A20" s="6"/>
      <c r="B20" s="9" t="s">
        <v>15</v>
      </c>
      <c r="C20" s="298">
        <v>150000</v>
      </c>
    </row>
    <row r="21" spans="1:3" ht="14.25">
      <c r="A21" s="6"/>
      <c r="B21" s="9" t="s">
        <v>16</v>
      </c>
      <c r="C21" s="298">
        <v>333889</v>
      </c>
    </row>
    <row r="22" spans="1:3" ht="14.25">
      <c r="A22" s="6"/>
      <c r="B22" s="9" t="s">
        <v>17</v>
      </c>
      <c r="C22" s="298">
        <v>0</v>
      </c>
    </row>
    <row r="23" spans="1:3" ht="14.25">
      <c r="A23" s="6"/>
      <c r="B23" s="9" t="s">
        <v>18</v>
      </c>
      <c r="C23" s="298">
        <v>36260</v>
      </c>
    </row>
    <row r="24" spans="1:3" ht="14.25">
      <c r="A24" s="6"/>
      <c r="B24" s="9" t="s">
        <v>19</v>
      </c>
      <c r="C24" s="298">
        <v>294629</v>
      </c>
    </row>
    <row r="25" spans="1:3" ht="14.25">
      <c r="A25" s="6"/>
      <c r="B25" s="9" t="s">
        <v>51</v>
      </c>
      <c r="C25" s="298">
        <v>51915</v>
      </c>
    </row>
    <row r="26" spans="1:3" ht="14.25">
      <c r="A26" s="6"/>
      <c r="B26" s="17" t="s">
        <v>52</v>
      </c>
      <c r="C26" s="298">
        <f>C27+180461</f>
        <v>1381641</v>
      </c>
    </row>
    <row r="27" spans="1:3" ht="14.25">
      <c r="A27" s="6"/>
      <c r="B27" s="17" t="s">
        <v>53</v>
      </c>
      <c r="C27" s="298">
        <v>1201180</v>
      </c>
    </row>
    <row r="28" spans="1:3" ht="12.75">
      <c r="A28" s="6"/>
      <c r="B28" s="9" t="s">
        <v>54</v>
      </c>
      <c r="C28" s="300">
        <v>2954930</v>
      </c>
    </row>
    <row r="29" spans="1:3" ht="12.75">
      <c r="A29" s="6"/>
      <c r="B29" s="9" t="s">
        <v>55</v>
      </c>
      <c r="C29" s="300">
        <v>2615550</v>
      </c>
    </row>
    <row r="30" spans="1:3" ht="12.75">
      <c r="A30" s="6"/>
      <c r="B30" s="22" t="s">
        <v>44</v>
      </c>
      <c r="C30" s="298">
        <v>0</v>
      </c>
    </row>
    <row r="31" spans="1:3" ht="12.75">
      <c r="A31" s="6"/>
      <c r="B31" s="9" t="s">
        <v>56</v>
      </c>
      <c r="C31" s="300">
        <v>3500</v>
      </c>
    </row>
    <row r="32" spans="1:3" ht="12.75">
      <c r="A32" s="6"/>
      <c r="B32" s="9" t="s">
        <v>57</v>
      </c>
      <c r="C32" s="300">
        <v>6500</v>
      </c>
    </row>
    <row r="33" spans="1:3" ht="12.75">
      <c r="A33" s="6"/>
      <c r="B33" s="8" t="s">
        <v>58</v>
      </c>
      <c r="C33" s="300">
        <v>0</v>
      </c>
    </row>
    <row r="34" spans="1:3" ht="13.5" thickBot="1">
      <c r="A34" s="12"/>
      <c r="B34" s="155" t="s">
        <v>47</v>
      </c>
      <c r="C34" s="301">
        <v>1900</v>
      </c>
    </row>
    <row r="35" spans="1:3" ht="12.75">
      <c r="A35" s="3"/>
      <c r="C35" s="45"/>
    </row>
    <row r="36" spans="1:3" ht="12.75">
      <c r="A36" s="169" t="s">
        <v>23</v>
      </c>
      <c r="B36" s="3"/>
      <c r="C36" s="45"/>
    </row>
    <row r="37" spans="1:3" ht="12.75">
      <c r="A37" s="169" t="s">
        <v>30</v>
      </c>
      <c r="B37" s="3"/>
      <c r="C37" s="45"/>
    </row>
    <row r="38" spans="1:3" ht="12.75">
      <c r="A38" s="169" t="s">
        <v>25</v>
      </c>
      <c r="B38" s="3"/>
      <c r="C38" s="45"/>
    </row>
    <row r="39" spans="1:3" ht="12.75">
      <c r="A39" s="170" t="s">
        <v>59</v>
      </c>
      <c r="C39" s="44"/>
    </row>
    <row r="41" spans="1:2" ht="12.75">
      <c r="A41" s="62"/>
      <c r="B41" s="63"/>
    </row>
    <row r="42" ht="12.75">
      <c r="A42" s="3"/>
    </row>
    <row r="43" spans="1:3" ht="12.75">
      <c r="A43" s="3"/>
      <c r="B43" s="65"/>
      <c r="C43" s="43"/>
    </row>
    <row r="44" spans="1:3" ht="12.75">
      <c r="A44" s="3"/>
      <c r="C44" s="64"/>
    </row>
    <row r="45" spans="1:3" ht="12.75">
      <c r="A45" s="3"/>
      <c r="B45" s="65"/>
      <c r="C45" s="43"/>
    </row>
  </sheetData>
  <printOptions/>
  <pageMargins left="0.75" right="0.75" top="1" bottom="1" header="0.4921259845" footer="0.4921259845"/>
  <pageSetup firstPageNumber="13" useFirstPageNumber="1" horizontalDpi="180" verticalDpi="180" orientation="portrait" paperSize="9" scale="9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60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66">
        <v>0</v>
      </c>
    </row>
    <row r="6" spans="1:3" ht="12.75">
      <c r="A6" s="25"/>
      <c r="B6" s="8" t="s">
        <v>5</v>
      </c>
      <c r="C6" s="66">
        <v>228223</v>
      </c>
    </row>
    <row r="7" spans="1:3" ht="12.75">
      <c r="A7" s="25"/>
      <c r="B7" s="8"/>
      <c r="C7" s="66"/>
    </row>
    <row r="8" spans="1:3" ht="15.75">
      <c r="A8" s="26" t="s">
        <v>6</v>
      </c>
      <c r="B8" s="46"/>
      <c r="C8" s="66"/>
    </row>
    <row r="9" spans="1:3" ht="15.75">
      <c r="A9" s="26"/>
      <c r="B9" s="16" t="s">
        <v>7</v>
      </c>
      <c r="C9" s="66"/>
    </row>
    <row r="10" spans="1:3" ht="12.75" customHeight="1">
      <c r="A10" s="26"/>
      <c r="B10" s="17" t="s">
        <v>8</v>
      </c>
      <c r="C10" s="66">
        <v>90856</v>
      </c>
    </row>
    <row r="11" spans="1:3" ht="12.75" customHeight="1">
      <c r="A11" s="26"/>
      <c r="B11" s="17" t="s">
        <v>9</v>
      </c>
      <c r="C11" s="66">
        <v>90346</v>
      </c>
    </row>
    <row r="12" spans="1:3" ht="14.25" customHeight="1">
      <c r="A12" s="26"/>
      <c r="B12" s="17" t="s">
        <v>10</v>
      </c>
      <c r="C12" s="66">
        <v>31800</v>
      </c>
    </row>
    <row r="13" spans="1:3" ht="12.75" customHeight="1">
      <c r="A13" s="26"/>
      <c r="B13" s="17" t="s">
        <v>11</v>
      </c>
      <c r="C13" s="66">
        <v>1807</v>
      </c>
    </row>
    <row r="14" spans="1:3" ht="12.75" customHeight="1">
      <c r="A14" s="26"/>
      <c r="B14" s="9" t="s">
        <v>12</v>
      </c>
      <c r="C14" s="66">
        <v>16500</v>
      </c>
    </row>
    <row r="15" spans="1:3" ht="12.75" customHeight="1">
      <c r="A15" s="26"/>
      <c r="B15" s="9"/>
      <c r="C15" s="66"/>
    </row>
    <row r="16" spans="1:3" ht="15.75">
      <c r="A16" s="26"/>
      <c r="B16" s="47" t="s">
        <v>13</v>
      </c>
      <c r="C16" s="66"/>
    </row>
    <row r="17" spans="1:3" ht="12.75" customHeight="1">
      <c r="A17" s="26"/>
      <c r="B17" s="9" t="s">
        <v>14</v>
      </c>
      <c r="C17" s="66">
        <v>25600</v>
      </c>
    </row>
    <row r="18" spans="1:3" ht="14.25" customHeight="1">
      <c r="A18" s="26"/>
      <c r="B18" s="9" t="s">
        <v>15</v>
      </c>
      <c r="C18" s="66">
        <v>6600</v>
      </c>
    </row>
    <row r="19" spans="1:3" ht="14.25" customHeight="1">
      <c r="A19" s="26"/>
      <c r="B19" s="9" t="s">
        <v>16</v>
      </c>
      <c r="C19" s="66">
        <v>19000</v>
      </c>
    </row>
    <row r="20" spans="1:3" ht="14.25" customHeight="1">
      <c r="A20" s="26"/>
      <c r="B20" s="9" t="s">
        <v>17</v>
      </c>
      <c r="C20" s="66">
        <v>0</v>
      </c>
    </row>
    <row r="21" spans="1:3" ht="14.25" customHeight="1">
      <c r="A21" s="26"/>
      <c r="B21" s="9" t="s">
        <v>18</v>
      </c>
      <c r="C21" s="66">
        <v>0</v>
      </c>
    </row>
    <row r="22" spans="1:3" ht="14.25" customHeight="1">
      <c r="A22" s="26"/>
      <c r="B22" s="9" t="s">
        <v>19</v>
      </c>
      <c r="C22" s="66">
        <v>19000</v>
      </c>
    </row>
    <row r="23" spans="1:3" ht="14.25" customHeight="1">
      <c r="A23" s="26"/>
      <c r="B23" s="17" t="s">
        <v>52</v>
      </c>
      <c r="C23" s="66">
        <v>90856</v>
      </c>
    </row>
    <row r="24" spans="1:3" ht="14.25" customHeight="1" thickBot="1">
      <c r="A24" s="252"/>
      <c r="B24" s="256" t="s">
        <v>53</v>
      </c>
      <c r="C24" s="257">
        <v>90346</v>
      </c>
    </row>
    <row r="25" spans="1:5" ht="12.75">
      <c r="A25" s="3"/>
      <c r="C25" s="3"/>
      <c r="E25" s="67"/>
    </row>
    <row r="26" spans="1:3" ht="12.75">
      <c r="A26" s="169" t="s">
        <v>23</v>
      </c>
      <c r="B26" s="63"/>
      <c r="C26" s="3"/>
    </row>
    <row r="27" spans="1:3" ht="12.75">
      <c r="A27" s="169" t="s">
        <v>30</v>
      </c>
      <c r="B27" s="63"/>
      <c r="C27" s="3"/>
    </row>
    <row r="28" spans="1:3" ht="12.75">
      <c r="A28" s="169" t="s">
        <v>25</v>
      </c>
      <c r="B28" s="63"/>
      <c r="C28" s="3"/>
    </row>
    <row r="29" ht="12.75">
      <c r="A29" s="170" t="s">
        <v>59</v>
      </c>
    </row>
    <row r="30" spans="1:3" ht="12.75">
      <c r="A30" s="3"/>
      <c r="B30" s="65"/>
      <c r="C30" s="43"/>
    </row>
    <row r="31" spans="1:3" ht="12.75">
      <c r="A31" s="3"/>
      <c r="C31" s="64"/>
    </row>
    <row r="32" spans="1:3" ht="12.75">
      <c r="A32" s="3"/>
      <c r="B32" s="65"/>
      <c r="C32" s="43"/>
    </row>
  </sheetData>
  <printOptions/>
  <pageMargins left="0.75" right="0.75" top="1" bottom="1" header="0.4921259845" footer="0.4921259845"/>
  <pageSetup firstPageNumber="14" useFirstPageNumber="1" horizontalDpi="180" verticalDpi="180" orientation="portrait" paperSize="9" scale="95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3" ht="18">
      <c r="A1" s="1" t="s">
        <v>61</v>
      </c>
      <c r="B1" s="2"/>
      <c r="C1" s="48"/>
    </row>
    <row r="2" spans="1:2" ht="18" customHeight="1">
      <c r="A2" s="1"/>
      <c r="B2" s="2"/>
    </row>
    <row r="3" spans="1:3" ht="12.75" customHeight="1" thickBot="1">
      <c r="A3" s="1"/>
      <c r="B3" s="2"/>
      <c r="C3" s="24" t="s">
        <v>2</v>
      </c>
    </row>
    <row r="4" spans="1:3" ht="15.75">
      <c r="A4" s="27" t="s">
        <v>3</v>
      </c>
      <c r="B4" s="5"/>
      <c r="C4" s="76"/>
    </row>
    <row r="5" spans="1:3" ht="12.75">
      <c r="A5" s="6"/>
      <c r="B5" s="13" t="s">
        <v>4</v>
      </c>
      <c r="C5" s="66">
        <v>0</v>
      </c>
    </row>
    <row r="6" spans="1:3" ht="12.75">
      <c r="A6" s="25"/>
      <c r="B6" s="8" t="s">
        <v>5</v>
      </c>
      <c r="C6" s="66">
        <v>90388</v>
      </c>
    </row>
    <row r="7" spans="1:3" ht="12.75">
      <c r="A7" s="25"/>
      <c r="B7" s="8"/>
      <c r="C7" s="66"/>
    </row>
    <row r="8" spans="1:3" ht="15.75">
      <c r="A8" s="26" t="s">
        <v>6</v>
      </c>
      <c r="B8" s="46"/>
      <c r="C8" s="66"/>
    </row>
    <row r="9" spans="1:3" ht="15.75">
      <c r="A9" s="26"/>
      <c r="B9" s="16" t="s">
        <v>7</v>
      </c>
      <c r="C9" s="66"/>
    </row>
    <row r="10" spans="1:3" ht="12.75" customHeight="1">
      <c r="A10" s="26"/>
      <c r="B10" s="17" t="s">
        <v>8</v>
      </c>
      <c r="C10" s="66">
        <v>38816</v>
      </c>
    </row>
    <row r="11" spans="1:3" ht="12.75" customHeight="1">
      <c r="A11" s="26"/>
      <c r="B11" s="17" t="s">
        <v>9</v>
      </c>
      <c r="C11" s="66">
        <v>34003</v>
      </c>
    </row>
    <row r="12" spans="1:3" ht="14.25" customHeight="1">
      <c r="A12" s="26"/>
      <c r="B12" s="17" t="s">
        <v>10</v>
      </c>
      <c r="C12" s="66">
        <v>13586</v>
      </c>
    </row>
    <row r="13" spans="1:3" ht="12.75" customHeight="1">
      <c r="A13" s="26"/>
      <c r="B13" s="17" t="s">
        <v>11</v>
      </c>
      <c r="C13" s="66">
        <v>681</v>
      </c>
    </row>
    <row r="14" spans="1:3" ht="12.75" customHeight="1">
      <c r="A14" s="26"/>
      <c r="B14" s="9" t="s">
        <v>12</v>
      </c>
      <c r="C14" s="66">
        <v>19700</v>
      </c>
    </row>
    <row r="15" spans="1:3" ht="12.75" customHeight="1">
      <c r="A15" s="26"/>
      <c r="B15" s="9"/>
      <c r="C15" s="66"/>
    </row>
    <row r="16" spans="1:3" ht="15.75">
      <c r="A16" s="26"/>
      <c r="B16" s="47" t="s">
        <v>13</v>
      </c>
      <c r="C16" s="66"/>
    </row>
    <row r="17" spans="1:3" ht="12.75" customHeight="1">
      <c r="A17" s="26"/>
      <c r="B17" s="122" t="s">
        <v>62</v>
      </c>
      <c r="C17" s="66">
        <v>2704</v>
      </c>
    </row>
    <row r="18" spans="1:3" ht="12.75" customHeight="1" thickBot="1">
      <c r="A18" s="147"/>
      <c r="B18" s="258" t="s">
        <v>63</v>
      </c>
      <c r="C18" s="255">
        <v>1530</v>
      </c>
    </row>
    <row r="19" spans="1:5" ht="12.75">
      <c r="A19" s="3"/>
      <c r="C19" s="3"/>
      <c r="E19" s="67"/>
    </row>
    <row r="20" spans="1:3" ht="12.75">
      <c r="A20" s="169" t="s">
        <v>23</v>
      </c>
      <c r="B20" s="63"/>
      <c r="C20" s="3"/>
    </row>
    <row r="21" ht="12.75">
      <c r="A21" s="29"/>
    </row>
    <row r="22" spans="1:3" ht="12.75">
      <c r="A22" s="29"/>
      <c r="B22" s="65"/>
      <c r="C22" s="43"/>
    </row>
    <row r="23" spans="1:3" ht="12.75">
      <c r="A23" s="3"/>
      <c r="C23" s="64"/>
    </row>
    <row r="24" spans="1:3" ht="12.75">
      <c r="A24" s="3"/>
      <c r="B24" s="65"/>
      <c r="C24" s="43"/>
    </row>
  </sheetData>
  <printOptions/>
  <pageMargins left="0.75" right="0.75" top="1" bottom="1" header="0.4921259845" footer="0.4921259845"/>
  <pageSetup firstPageNumber="15" useFirstPageNumber="1" horizontalDpi="300" verticalDpi="3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Iva, Ing.</dc:creator>
  <cp:keywords/>
  <dc:description/>
  <cp:lastModifiedBy>david-horak</cp:lastModifiedBy>
  <cp:lastPrinted>2003-09-25T08:45:05Z</cp:lastPrinted>
  <dcterms:created xsi:type="dcterms:W3CDTF">1997-04-23T07:38:25Z</dcterms:created>
  <dcterms:modified xsi:type="dcterms:W3CDTF">2003-12-30T11:57:55Z</dcterms:modified>
  <cp:category/>
  <cp:version/>
  <cp:contentType/>
  <cp:contentStatus/>
</cp:coreProperties>
</file>